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esoreria-serv\CARPETA COMPARTIDA\INFORMES TRIMESTRALES\4 TRIMESTRE 2019\EVALUACION DEL DESEMPEÑO\"/>
    </mc:Choice>
  </mc:AlternateContent>
  <xr:revisionPtr revIDLastSave="0" documentId="13_ncr:1_{2F1AE2A6-4C66-469D-95B1-F46F21288049}" xr6:coauthVersionLast="45" xr6:coauthVersionMax="45" xr10:uidLastSave="{00000000-0000-0000-0000-000000000000}"/>
  <bookViews>
    <workbookView xWindow="-120" yWindow="-120" windowWidth="20730" windowHeight="11160" xr2:uid="{B3EE3FE2-8EA7-4D0D-BEDB-787DFC23FC56}"/>
  </bookViews>
  <sheets>
    <sheet name="Hoja1" sheetId="1" r:id="rId1"/>
  </sheets>
  <definedNames>
    <definedName name="_xlnm.Print_Titles" localSheetId="0">Hoja1!$2:$8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0" i="1" l="1"/>
  <c r="L38" i="1"/>
  <c r="K19" i="1"/>
  <c r="L31" i="1"/>
  <c r="L28" i="1"/>
  <c r="L21" i="1"/>
  <c r="L19" i="1"/>
  <c r="K14" i="1"/>
  <c r="L9" i="1"/>
  <c r="L35" i="1" l="1"/>
  <c r="L60" i="1" l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39" i="1"/>
  <c r="L37" i="1"/>
  <c r="L36" i="1"/>
  <c r="L34" i="1"/>
  <c r="L33" i="1"/>
  <c r="L32" i="1"/>
  <c r="L30" i="1"/>
  <c r="L29" i="1"/>
  <c r="L27" i="1"/>
  <c r="L26" i="1"/>
  <c r="L25" i="1"/>
  <c r="L24" i="1"/>
  <c r="L23" i="1"/>
  <c r="L22" i="1"/>
  <c r="L20" i="1"/>
  <c r="L18" i="1"/>
  <c r="L17" i="1"/>
</calcChain>
</file>

<file path=xl/sharedStrings.xml><?xml version="1.0" encoding="utf-8"?>
<sst xmlns="http://schemas.openxmlformats.org/spreadsheetml/2006/main" count="403" uniqueCount="220">
  <si>
    <t>ANEXO 6: INFORME DEL AVANCE PROGRAMÁTICO PRESUPUESTARIO</t>
  </si>
  <si>
    <t>MUNICIPIO:</t>
  </si>
  <si>
    <t>Tuzantla Michoacán.</t>
  </si>
  <si>
    <t>UNIDAD PROGRAMÁTICA PRESUPUESTARIA  __(5)__</t>
  </si>
  <si>
    <t>UNIDAD  RESPONSABLE  __(6)__</t>
  </si>
  <si>
    <t>PROGRAMA  __(7)__</t>
  </si>
  <si>
    <t>OBJETIVO GENERAL DEL PROGRAMA   ___(8)__</t>
  </si>
  <si>
    <t>ORIGEN DEL RECURSO   __(9)__</t>
  </si>
  <si>
    <t>INDICADOR __(10)__</t>
  </si>
  <si>
    <t>UNIDAD DE MEDIDA __(11)__</t>
  </si>
  <si>
    <t>META PROGRAMADA ___(12)__</t>
  </si>
  <si>
    <t>IMPORTE AUTORIZADO ___(13)__</t>
  </si>
  <si>
    <t>META REALIZADA ___(14)__</t>
  </si>
  <si>
    <t>IMPORTE DEVENGADO  ___(15)__</t>
  </si>
  <si>
    <t>% DEL CUMPLIMIENTO DE LA META  __(16)__</t>
  </si>
  <si>
    <t>BENEFICIARIOS</t>
  </si>
  <si>
    <t xml:space="preserve">TIPO __(17)__ </t>
  </si>
  <si>
    <t xml:space="preserve">CANTIDAD__(18)__ </t>
  </si>
  <si>
    <t>Municipio de Tuzantla Michoacán</t>
  </si>
  <si>
    <t>Presidencia.</t>
  </si>
  <si>
    <t>Buen Gobierno y Desarrollo Administrativo</t>
  </si>
  <si>
    <t>Gobernar con eficiencia y transparencia con enfoque humano</t>
  </si>
  <si>
    <t>Estatal</t>
  </si>
  <si>
    <t>Porcentaje de disminución del gasto corriente</t>
  </si>
  <si>
    <t>pesos</t>
  </si>
  <si>
    <t>Sociedad</t>
  </si>
  <si>
    <t>Análisis, discusión y aprobación de asuntos municipales</t>
  </si>
  <si>
    <t>Cumplir los ordenamientos jurídicos y vigilar el ejercicio de los recursos</t>
  </si>
  <si>
    <t>Porcentaje de cumplimiento de obligaciones legales.</t>
  </si>
  <si>
    <t>Obligaciones</t>
  </si>
  <si>
    <t>Servidores públicos</t>
  </si>
  <si>
    <t>Programa "Junto a ti"</t>
  </si>
  <si>
    <t>Contribuir en abatir el rezago social en el Municipio</t>
  </si>
  <si>
    <t>Indice de cobertura de subsidios y ayudas sociales</t>
  </si>
  <si>
    <t>Cobertura de programas</t>
  </si>
  <si>
    <t>Sindicatura</t>
  </si>
  <si>
    <t>Vigilar la admón del erario y patrimonio municipal</t>
  </si>
  <si>
    <t>Vigilancia de la correcta administración del patrimonio y hacienda municipal</t>
  </si>
  <si>
    <t>Porcentaje de respaldo documental de los bienes municipales.</t>
  </si>
  <si>
    <t>Bienes</t>
  </si>
  <si>
    <t>Secretaría</t>
  </si>
  <si>
    <t>Seguimiento de acuerdos y auxilio en política interior</t>
  </si>
  <si>
    <t>Auxilio en la conducción de la política interior del municipio</t>
  </si>
  <si>
    <t>Indice de atención a la sociedad</t>
  </si>
  <si>
    <t>Personas</t>
  </si>
  <si>
    <t>Tesorería</t>
  </si>
  <si>
    <t xml:space="preserve">Administración de la hacienda municipal y rendición de cuentas </t>
  </si>
  <si>
    <t>Eficiente recaudación y ejercicio responsable del presupuesto con rendición de cuentas</t>
  </si>
  <si>
    <t>Indice de cumplimiento de información financiera</t>
  </si>
  <si>
    <t>Informes</t>
  </si>
  <si>
    <t>Oficialía Mayor</t>
  </si>
  <si>
    <t>Administración de recursos materiales y humanos</t>
  </si>
  <si>
    <t>Administración de recursos humanos, materiales y servicios generales.</t>
  </si>
  <si>
    <t>Porcentaje de disponibilidad de recursos</t>
  </si>
  <si>
    <t>Recursos</t>
  </si>
  <si>
    <t>Dirección de obras públicas</t>
  </si>
  <si>
    <t>Gestión administrativa de obras</t>
  </si>
  <si>
    <t>Gestión administrativa de obras públicas</t>
  </si>
  <si>
    <t>Porcentaje del cumplimiento del programa de obras</t>
  </si>
  <si>
    <t>Obras</t>
  </si>
  <si>
    <t>O.P. Agua admon. Cont. Biens pub. Fondo III</t>
  </si>
  <si>
    <t>Construcción de obras de agua potable</t>
  </si>
  <si>
    <t>Federal</t>
  </si>
  <si>
    <t>Indice de Infraestructura para suministro de agua potable</t>
  </si>
  <si>
    <t>Toma de agua potable</t>
  </si>
  <si>
    <t>O.P. Agua admon. Cont. Biens pub. Fondo III remanentes 2018</t>
  </si>
  <si>
    <t xml:space="preserve">O.P. Alcant. Dren. Y letri admon. Cont. Biens pub. Fondo III </t>
  </si>
  <si>
    <t>Construcción de obras de alcantarillado, drenaje y letrinas</t>
  </si>
  <si>
    <t>Porcentaje de infraestructura de alcantarillado drenaje y letrinas</t>
  </si>
  <si>
    <t>Obras de drenaje</t>
  </si>
  <si>
    <t>sociedad</t>
  </si>
  <si>
    <t>O.P. Alcant. Dren. Y letri admon. Cont. Biens pub. Fondo III remanentes 2018</t>
  </si>
  <si>
    <t>O.P. Urbanización Admon.Cont. Biens Pub. F III</t>
  </si>
  <si>
    <t>Construcción de obras de urbanización</t>
  </si>
  <si>
    <t>Porcentaje de pavimentacion de vialidades</t>
  </si>
  <si>
    <t>Pavimentos</t>
  </si>
  <si>
    <t>O.P. Urbanización Admon.Cont. Biens Pub. Remanente FAEISPUM 2018</t>
  </si>
  <si>
    <t>Porcentaje de Urbanización municipal</t>
  </si>
  <si>
    <t>obras</t>
  </si>
  <si>
    <t>O.P. Urbanización Admon.Cont. Biens Pub. Remanente Federales 2018</t>
  </si>
  <si>
    <t>O.P. Urbanización Admon.Cont. Biens Pub. Remanente PDR 2 2018</t>
  </si>
  <si>
    <t>O.P. Elect. Rur.col.pob.admon.cont. Biens pub. F III</t>
  </si>
  <si>
    <t>Electrificación rural y de colonias pobres</t>
  </si>
  <si>
    <t>Porcentaje de hogares con cobertura de electricidad</t>
  </si>
  <si>
    <t>Hogar con electricidad</t>
  </si>
  <si>
    <t>O.P. Elect. Rur.col.pob.admon.cont. Biens pub. F III remanentes 2018</t>
  </si>
  <si>
    <t>Electrificación rural y de colonias pobes</t>
  </si>
  <si>
    <t>O.P. Elect. Rur.col.pob.admon.cont. Biens pub. FAEISPUM remanentes 2018</t>
  </si>
  <si>
    <t>Obra</t>
  </si>
  <si>
    <t>O.P. Infraest. Salud admon.cont. Biens pub. Remanentes F III 2018</t>
  </si>
  <si>
    <t>Construcción de infraestructura basica de salud</t>
  </si>
  <si>
    <t>Porcentaje de cobertura de los servicios de salud</t>
  </si>
  <si>
    <t>personas</t>
  </si>
  <si>
    <t>O.P. Infraest. educativo.cont. Biens pub. F III</t>
  </si>
  <si>
    <t>Construcción de infraestructura básica educativa</t>
  </si>
  <si>
    <t>Porcentaje de Infraestructura educativa.</t>
  </si>
  <si>
    <t>Alumnos</t>
  </si>
  <si>
    <t>O.P. Infraest. educativo.cont. Biens pub. F III remanentes 2018</t>
  </si>
  <si>
    <t>O.P. Mejoramiento vivienda admon. Cont. Biens pub. F III</t>
  </si>
  <si>
    <t>Construccion de obras de vivienda</t>
  </si>
  <si>
    <t>Porcentaje de cumplimiento de acciones de vivienda</t>
  </si>
  <si>
    <t>acciones de vivienda</t>
  </si>
  <si>
    <t>O.P. Matto. Infraest. Admon.cont.biens pub. FAEISPUM rem. 2018</t>
  </si>
  <si>
    <t>Obras de mantenimeinto de infraestructura</t>
  </si>
  <si>
    <t>Porcentaje de cumplimiento de mantenimientos</t>
  </si>
  <si>
    <t>Mantenimiento</t>
  </si>
  <si>
    <t>O.P. Caminos rur. Carret.apert.rast.admon.cont.biens pub. F III</t>
  </si>
  <si>
    <t>Construcción de caminos rurales</t>
  </si>
  <si>
    <t>Porcentaje de vias de comunicación a  las comunidades</t>
  </si>
  <si>
    <t>Caminos</t>
  </si>
  <si>
    <t>O.P. Infra. Prod. Rural admon.cont. Bienes pub. F III</t>
  </si>
  <si>
    <t>Construcción de obras de infraestructura productiva</t>
  </si>
  <si>
    <t>Porcentaje de cumplimiento de las metas programadas</t>
  </si>
  <si>
    <t>Acciones</t>
  </si>
  <si>
    <t>Otro tipo de obras admon. Cont. Bienes pub. F III</t>
  </si>
  <si>
    <t>Construcción de otro tipo de obras</t>
  </si>
  <si>
    <t>Gastos indirectos 3% T.F. Fondo III</t>
  </si>
  <si>
    <t>Generación de un programa de gastos indirectos</t>
  </si>
  <si>
    <t>Porcentaje de cumplimiento de indirectos de la LCF</t>
  </si>
  <si>
    <t>Indirectos</t>
  </si>
  <si>
    <t>Desarrollo institucional 2% PRODIM FIII</t>
  </si>
  <si>
    <t>Generación de un programa de desarrollo institucional</t>
  </si>
  <si>
    <t>acciones</t>
  </si>
  <si>
    <t>Dirección de Bienestar</t>
  </si>
  <si>
    <t>Desarrollo social incluyente</t>
  </si>
  <si>
    <t>Generacion de desarrollo social en el municipio</t>
  </si>
  <si>
    <t>Porcentaje de disminucion de la pobreza extrema</t>
  </si>
  <si>
    <t>Programas sociales</t>
  </si>
  <si>
    <t>Contribuir a disminuir el rezago social en el municipio</t>
  </si>
  <si>
    <t>Servicios Públicos Municipales</t>
  </si>
  <si>
    <t>Servicios generales municipales</t>
  </si>
  <si>
    <t>Prestación de los servicios municipales</t>
  </si>
  <si>
    <t>Porcentaje de cobertura de los servicios municipales</t>
  </si>
  <si>
    <t>Servicios públicos</t>
  </si>
  <si>
    <t>abastecimiento de agua potable</t>
  </si>
  <si>
    <t>Mantenimiento del servicio de agua potable</t>
  </si>
  <si>
    <t>Porcentaje de mantenimientos efectuados</t>
  </si>
  <si>
    <t>Rastro equipado y limpio</t>
  </si>
  <si>
    <t>Prestación del servicio de rastro municipal</t>
  </si>
  <si>
    <t>Porcentaje de sacrificios en el rastro municipal</t>
  </si>
  <si>
    <t>Sacrificios</t>
  </si>
  <si>
    <t>Dirección de Desarrollo Rural</t>
  </si>
  <si>
    <t>Fortalecer las capacidades productivas</t>
  </si>
  <si>
    <t>Impulsar la producción agropecuaria</t>
  </si>
  <si>
    <t>Porcentaje de proyectos gestionados</t>
  </si>
  <si>
    <t>Proyectos</t>
  </si>
  <si>
    <t>Productores</t>
  </si>
  <si>
    <t>Seguridad Pública</t>
  </si>
  <si>
    <t>Servir y proteger a la comunidad</t>
  </si>
  <si>
    <t>Fortalecer la seguridad pública</t>
  </si>
  <si>
    <t>Porcentaje de elementos por cada mil elementos</t>
  </si>
  <si>
    <t>elementos policiacos</t>
  </si>
  <si>
    <t>D.I.F. Municipal</t>
  </si>
  <si>
    <t>Desarrollo social y bienestar de la familia</t>
  </si>
  <si>
    <t>Fomento al desarrollo integral de las familias</t>
  </si>
  <si>
    <t>Porcentaje de atención a las familias del municipio</t>
  </si>
  <si>
    <t>Contraloría</t>
  </si>
  <si>
    <t>Control interno y desarrollo administrativo</t>
  </si>
  <si>
    <t>Control interno, evaluación municipal y desarrollo administrativo.</t>
  </si>
  <si>
    <t>Indice de auditorias internas realizadas</t>
  </si>
  <si>
    <t>auditoria</t>
  </si>
  <si>
    <t>Comunicación social</t>
  </si>
  <si>
    <t>Difusión de actividades de gobierno</t>
  </si>
  <si>
    <t>Información transparente y oportuna a la sociedad</t>
  </si>
  <si>
    <t>Indice de cumplimiento de obligaciones de transparencia</t>
  </si>
  <si>
    <t>publicacion</t>
  </si>
  <si>
    <t>Dirección de la mujer</t>
  </si>
  <si>
    <t>Equidad y desarrollo de la mujer</t>
  </si>
  <si>
    <t>Proyección y empoderamiento de la mujer</t>
  </si>
  <si>
    <t>Indice de proyectos ejecutados en favor de lamujer</t>
  </si>
  <si>
    <t>Mujeres</t>
  </si>
  <si>
    <t>Dirección de Cultura</t>
  </si>
  <si>
    <t>Fomento y difusión cultural</t>
  </si>
  <si>
    <t>Promoción de nuestra cultura y tradiciones.</t>
  </si>
  <si>
    <t>Porcentaje de actividades culturales</t>
  </si>
  <si>
    <t>Actividad cultural</t>
  </si>
  <si>
    <t>Dirección del deporte</t>
  </si>
  <si>
    <t>Fomento al deporte y a la activación física</t>
  </si>
  <si>
    <t>Promoción y fomento deportivo</t>
  </si>
  <si>
    <t>Porcentaje de actividades deportivas</t>
  </si>
  <si>
    <t>Actividad deportiva</t>
  </si>
  <si>
    <t>Deportistas</t>
  </si>
  <si>
    <t>Dirección de la Juventud</t>
  </si>
  <si>
    <t>Impulso a la expresión juvenil</t>
  </si>
  <si>
    <t>Impulso al desarrollo de la juventud</t>
  </si>
  <si>
    <t>Porcentaje de acciones en favor de la juventud</t>
  </si>
  <si>
    <t>Acciones juventud</t>
  </si>
  <si>
    <t>jovenes</t>
  </si>
  <si>
    <t>Dirección de salud</t>
  </si>
  <si>
    <t>Fomento y protección de la salud</t>
  </si>
  <si>
    <t>Fomento de acciones para la protección de la salud.</t>
  </si>
  <si>
    <t>Porcentaje de cumplimiento de campañas de salud</t>
  </si>
  <si>
    <t>campañas de salud</t>
  </si>
  <si>
    <t>Dirección de atención al migrante</t>
  </si>
  <si>
    <t>Gestión y atención al migrante</t>
  </si>
  <si>
    <t>porcentaje de cumplimiento de metas programadas</t>
  </si>
  <si>
    <t>Lic. Jazmin Danae Arroyo Martinez</t>
  </si>
  <si>
    <t>Lic. Ramiro Rico Albarrán</t>
  </si>
  <si>
    <t>Lic. Flor de Dalia Sánchez Arroyo</t>
  </si>
  <si>
    <t>Lic. Ulices Robles de la Rosa</t>
  </si>
  <si>
    <t>Presidente Municipal</t>
  </si>
  <si>
    <t>Síndico</t>
  </si>
  <si>
    <t>Tesorera Municipal</t>
  </si>
  <si>
    <t>Contralor Municipal</t>
  </si>
  <si>
    <t>(19)</t>
  </si>
  <si>
    <t>(20)</t>
  </si>
  <si>
    <t>(21)</t>
  </si>
  <si>
    <t>Elaboró (22)</t>
  </si>
  <si>
    <t>"Bajo protesta de decir verdad, declaramos que este reporte y sus notas son razonablemente correctos, y son responsabilidad del emisor."</t>
  </si>
  <si>
    <t>O.P. Infraest. Educ. Admon. Cont. Biens Pub. Rem. Faeispum 2018</t>
  </si>
  <si>
    <t>O.P. Agua admon. Cont. Biens pub. Recursos federales (proagua 2019)</t>
  </si>
  <si>
    <t>Pozo profundo</t>
  </si>
  <si>
    <t>O.P. Alcant. Dren. Y letri admon. Cont. Biens pub. Recursos Fiscales</t>
  </si>
  <si>
    <t>O.P. Elect. Rur.col.pob.admon.cont. Biens Priv. F III</t>
  </si>
  <si>
    <t>O.P. Infraestructura Salud Admon.Cont. Bienes P F III</t>
  </si>
  <si>
    <t>O.P. Parques, Jardines Admon. Cont. Bns Pub FAEISPUM 2019</t>
  </si>
  <si>
    <t>Urbanizacion Municipal</t>
  </si>
  <si>
    <t>Construccion</t>
  </si>
  <si>
    <t>O.P. Pav. Calles Admon.Cont. Biens Pub. F III</t>
  </si>
  <si>
    <t>DE 01 DE ENERO AL 31 DE DICIEMBRE DEL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</si>
</sst>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u/>
      <sz val="16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vertical="center" wrapText="1"/>
    </xf>
    <xf numFmtId="0" fontId="6" fillId="0" borderId="1" xfId="1" applyNumberFormat="1" applyFont="1" applyBorder="1" applyAlignment="1">
      <alignment horizontal="center" vertical="center" wrapText="1"/>
    </xf>
    <xf numFmtId="44" fontId="6" fillId="0" borderId="1" xfId="2" applyFont="1" applyBorder="1" applyAlignment="1">
      <alignment vertical="center" wrapText="1"/>
    </xf>
    <xf numFmtId="0" fontId="6" fillId="0" borderId="1" xfId="1" applyNumberFormat="1" applyFont="1" applyBorder="1" applyAlignment="1">
      <alignment horizontal="center" vertical="center"/>
    </xf>
    <xf numFmtId="44" fontId="7" fillId="0" borderId="1" xfId="2" applyFont="1" applyBorder="1" applyAlignment="1">
      <alignment vertical="center"/>
    </xf>
    <xf numFmtId="9" fontId="6" fillId="0" borderId="1" xfId="3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/>
    </xf>
    <xf numFmtId="0" fontId="6" fillId="0" borderId="1" xfId="0" applyFont="1" applyBorder="1" applyAlignment="1">
      <alignment horizontal="justify" vertical="center"/>
    </xf>
    <xf numFmtId="44" fontId="8" fillId="0" borderId="1" xfId="2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4" fontId="9" fillId="0" borderId="1" xfId="2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/>
    </xf>
    <xf numFmtId="44" fontId="9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top"/>
    </xf>
    <xf numFmtId="0" fontId="6" fillId="0" borderId="1" xfId="0" applyFont="1" applyBorder="1" applyAlignment="1">
      <alignment vertical="top" wrapText="1"/>
    </xf>
    <xf numFmtId="44" fontId="6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9" fontId="6" fillId="0" borderId="1" xfId="3" applyFont="1" applyBorder="1" applyAlignment="1">
      <alignment horizontal="justify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4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44" fontId="9" fillId="0" borderId="0" xfId="2" applyFont="1" applyBorder="1" applyAlignment="1">
      <alignment vertical="center"/>
    </xf>
    <xf numFmtId="0" fontId="6" fillId="0" borderId="0" xfId="0" applyNumberFormat="1" applyFont="1" applyBorder="1" applyAlignment="1">
      <alignment horizontal="center" vertical="center"/>
    </xf>
    <xf numFmtId="9" fontId="6" fillId="0" borderId="0" xfId="3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415925</xdr:colOff>
      <xdr:row>0</xdr:row>
      <xdr:rowOff>95250</xdr:rowOff>
    </xdr:from>
    <xdr:to>
      <xdr:col>13</xdr:col>
      <xdr:colOff>271304</xdr:colOff>
      <xdr:row>5</xdr:row>
      <xdr:rowOff>143128</xdr:rowOff>
    </xdr:to>
    <xdr:pic>
      <xdr:nvPicPr>
        <xdr:cNvPr id="2" name="9 Imagen" descr="Tuzantla escudo">
          <a:extLst>
            <a:ext uri="{FF2B5EF4-FFF2-40B4-BE49-F238E27FC236}">
              <a16:creationId xmlns:a16="http://schemas.microsoft.com/office/drawing/2014/main" id="{37820C10-C92E-45B8-8674-EE792F1CD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1800" y="95250"/>
          <a:ext cx="1160304" cy="1181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354472</xdr:colOff>
      <xdr:row>72</xdr:row>
      <xdr:rowOff>0</xdr:rowOff>
    </xdr:from>
    <xdr:to>
      <xdr:col>2</xdr:col>
      <xdr:colOff>731378</xdr:colOff>
      <xdr:row>72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D94A7E4-6B68-4030-BCF8-0C60A7E8BA9D}"/>
            </a:ext>
          </a:extLst>
        </xdr:cNvPr>
        <xdr:cNvCxnSpPr/>
      </xdr:nvCxnSpPr>
      <xdr:spPr>
        <a:xfrm>
          <a:off x="354472" y="40805100"/>
          <a:ext cx="2186656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274623</xdr:colOff>
      <xdr:row>72</xdr:row>
      <xdr:rowOff>0</xdr:rowOff>
    </xdr:from>
    <xdr:to>
      <xdr:col>5</xdr:col>
      <xdr:colOff>754078</xdr:colOff>
      <xdr:row>72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F70C9B2-5744-4C71-BBC0-9E62829FF56E}"/>
            </a:ext>
          </a:extLst>
        </xdr:cNvPr>
        <xdr:cNvCxnSpPr/>
      </xdr:nvCxnSpPr>
      <xdr:spPr>
        <a:xfrm>
          <a:off x="2979723" y="40805100"/>
          <a:ext cx="1832005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60799</xdr:colOff>
      <xdr:row>72</xdr:row>
      <xdr:rowOff>0</xdr:rowOff>
    </xdr:from>
    <xdr:to>
      <xdr:col>8</xdr:col>
      <xdr:colOff>913955</xdr:colOff>
      <xdr:row>72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5EA7A24-D32C-4EBF-8890-E078C4A74151}"/>
            </a:ext>
          </a:extLst>
        </xdr:cNvPr>
        <xdr:cNvCxnSpPr/>
      </xdr:nvCxnSpPr>
      <xdr:spPr>
        <a:xfrm>
          <a:off x="5137624" y="40805100"/>
          <a:ext cx="2015206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72</xdr:row>
      <xdr:rowOff>0</xdr:rowOff>
    </xdr:from>
    <xdr:to>
      <xdr:col>12</xdr:col>
      <xdr:colOff>434056</xdr:colOff>
      <xdr:row>72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302DEAF-BB1C-4A10-86FA-F850C598E661}"/>
            </a:ext>
          </a:extLst>
        </xdr:cNvPr>
        <xdr:cNvCxnSpPr/>
      </xdr:nvCxnSpPr>
      <xdr:spPr>
        <a:xfrm>
          <a:off x="7839075" y="40805100"/>
          <a:ext cx="1996156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93777-E6BD-4465-8445-742F8975CEC9}">
  <dimension ref="A2:P77"/>
  <sheetViews>
    <sheetView tabSelected="1" topLeftCell="A39" zoomScaleNormal="100" workbookViewId="0">
      <selection activeCell="F62" sqref="F62:F65"/>
    </sheetView>
  </sheetViews>
  <sheetFormatPr baseColWidth="10" defaultRowHeight="15" x14ac:dyDescent="0.25"/>
  <cols>
    <col min="1" max="1" width="14.140625" style="30" customWidth="1"/>
    <col min="2" max="2" width="11.5703125" customWidth="1"/>
    <col min="3" max="3" width="13.42578125" customWidth="1"/>
    <col min="4" max="4" width="12.7109375" customWidth="1"/>
    <col min="5" max="5" width="8" customWidth="1"/>
    <col min="6" max="6" width="15.28515625" bestFit="1" customWidth="1"/>
    <col min="7" max="7" width="9.7109375" style="31" customWidth="1"/>
    <col min="8" max="8" width="7.7109375" customWidth="1"/>
    <col min="9" max="9" width="14.5703125" customWidth="1"/>
    <col min="10" max="10" width="9.140625" customWidth="1"/>
    <col min="11" max="11" width="17.28515625" customWidth="1"/>
    <col min="12" max="12" width="11" customWidth="1"/>
    <col min="13" max="13" width="8.5703125" customWidth="1"/>
    <col min="14" max="14" width="5.85546875" customWidth="1"/>
    <col min="16" max="16" width="14.140625" bestFit="1" customWidth="1"/>
  </cols>
  <sheetData>
    <row r="2" spans="1:14" ht="18" x14ac:dyDescent="0.2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18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20.25" x14ac:dyDescent="0.3">
      <c r="A4" s="56" t="s">
        <v>1</v>
      </c>
      <c r="B4" s="57" t="s">
        <v>2</v>
      </c>
      <c r="C4" s="1"/>
      <c r="D4" s="2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" x14ac:dyDescent="0.25">
      <c r="A5" s="1"/>
      <c r="B5" s="1"/>
      <c r="C5" s="1"/>
      <c r="D5" s="2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8.75" thickBot="1" x14ac:dyDescent="0.3">
      <c r="A6" s="1" t="s">
        <v>219</v>
      </c>
      <c r="B6" s="1"/>
      <c r="C6" s="1"/>
      <c r="D6" s="2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" customHeight="1" thickBot="1" x14ac:dyDescent="0.3">
      <c r="A7" s="51" t="s">
        <v>3</v>
      </c>
      <c r="B7" s="51" t="s">
        <v>4</v>
      </c>
      <c r="C7" s="51" t="s">
        <v>5</v>
      </c>
      <c r="D7" s="51" t="s">
        <v>6</v>
      </c>
      <c r="E7" s="51" t="s">
        <v>7</v>
      </c>
      <c r="F7" s="51" t="s">
        <v>8</v>
      </c>
      <c r="G7" s="51" t="s">
        <v>9</v>
      </c>
      <c r="H7" s="51" t="s">
        <v>10</v>
      </c>
      <c r="I7" s="51" t="s">
        <v>11</v>
      </c>
      <c r="J7" s="51" t="s">
        <v>12</v>
      </c>
      <c r="K7" s="51" t="s">
        <v>13</v>
      </c>
      <c r="L7" s="51" t="s">
        <v>14</v>
      </c>
      <c r="M7" s="52" t="s">
        <v>15</v>
      </c>
      <c r="N7" s="52"/>
    </row>
    <row r="8" spans="1:14" ht="41.25" thickBot="1" x14ac:dyDescent="0.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40" t="s">
        <v>16</v>
      </c>
      <c r="N8" s="40" t="s">
        <v>17</v>
      </c>
    </row>
    <row r="9" spans="1:14" ht="60.75" thickBot="1" x14ac:dyDescent="0.3">
      <c r="A9" s="44" t="s">
        <v>18</v>
      </c>
      <c r="B9" s="4" t="s">
        <v>19</v>
      </c>
      <c r="C9" s="5" t="s">
        <v>20</v>
      </c>
      <c r="D9" s="5" t="s">
        <v>21</v>
      </c>
      <c r="E9" s="6" t="s">
        <v>22</v>
      </c>
      <c r="F9" s="6" t="s">
        <v>23</v>
      </c>
      <c r="G9" s="6" t="s">
        <v>24</v>
      </c>
      <c r="H9" s="7">
        <v>-5</v>
      </c>
      <c r="I9" s="8">
        <v>10387198.449999999</v>
      </c>
      <c r="J9" s="9">
        <v>-18</v>
      </c>
      <c r="K9" s="10">
        <v>12631256.970000001</v>
      </c>
      <c r="L9" s="11">
        <f>I9/K9-1</f>
        <v>-0.17765916134314863</v>
      </c>
      <c r="M9" s="12" t="s">
        <v>25</v>
      </c>
      <c r="N9" s="13">
        <v>0</v>
      </c>
    </row>
    <row r="10" spans="1:14" ht="73.5" thickBot="1" x14ac:dyDescent="0.3">
      <c r="A10" s="44"/>
      <c r="B10" s="4" t="s">
        <v>19</v>
      </c>
      <c r="C10" s="41" t="s">
        <v>26</v>
      </c>
      <c r="D10" s="14" t="s">
        <v>27</v>
      </c>
      <c r="E10" s="6" t="s">
        <v>22</v>
      </c>
      <c r="F10" s="6" t="s">
        <v>28</v>
      </c>
      <c r="G10" s="6" t="s">
        <v>29</v>
      </c>
      <c r="H10" s="7">
        <v>20</v>
      </c>
      <c r="I10" s="8">
        <v>2717405.52</v>
      </c>
      <c r="J10" s="9">
        <v>12</v>
      </c>
      <c r="K10" s="10">
        <v>2657770.08</v>
      </c>
      <c r="L10" s="11">
        <v>1</v>
      </c>
      <c r="M10" s="15" t="s">
        <v>30</v>
      </c>
      <c r="N10" s="13">
        <v>7</v>
      </c>
    </row>
    <row r="11" spans="1:14" ht="60.75" thickBot="1" x14ac:dyDescent="0.3">
      <c r="A11" s="44"/>
      <c r="B11" s="4" t="s">
        <v>19</v>
      </c>
      <c r="C11" s="41" t="s">
        <v>31</v>
      </c>
      <c r="D11" s="5" t="s">
        <v>32</v>
      </c>
      <c r="E11" s="6" t="s">
        <v>22</v>
      </c>
      <c r="F11" s="15" t="s">
        <v>33</v>
      </c>
      <c r="G11" s="15" t="s">
        <v>34</v>
      </c>
      <c r="H11" s="13">
        <v>100</v>
      </c>
      <c r="I11" s="16">
        <v>2845654.63</v>
      </c>
      <c r="J11" s="17">
        <v>85</v>
      </c>
      <c r="K11" s="18">
        <v>2210669.56</v>
      </c>
      <c r="L11" s="11">
        <v>1</v>
      </c>
      <c r="M11" s="12" t="s">
        <v>25</v>
      </c>
      <c r="N11" s="13">
        <v>200</v>
      </c>
    </row>
    <row r="12" spans="1:14" ht="88.5" customHeight="1" thickBot="1" x14ac:dyDescent="0.3">
      <c r="A12" s="44"/>
      <c r="B12" s="19" t="s">
        <v>35</v>
      </c>
      <c r="C12" s="20" t="s">
        <v>36</v>
      </c>
      <c r="D12" s="20" t="s">
        <v>37</v>
      </c>
      <c r="E12" s="6" t="s">
        <v>22</v>
      </c>
      <c r="F12" s="15" t="s">
        <v>38</v>
      </c>
      <c r="G12" s="13" t="s">
        <v>39</v>
      </c>
      <c r="H12" s="13">
        <v>100</v>
      </c>
      <c r="I12" s="18">
        <v>1123340.8899999999</v>
      </c>
      <c r="J12" s="17">
        <v>90</v>
      </c>
      <c r="K12" s="18">
        <v>822889.25</v>
      </c>
      <c r="L12" s="11">
        <v>0.91</v>
      </c>
      <c r="M12" s="15" t="s">
        <v>30</v>
      </c>
      <c r="N12" s="13">
        <v>11</v>
      </c>
    </row>
    <row r="13" spans="1:14" ht="65.25" thickBot="1" x14ac:dyDescent="0.3">
      <c r="A13" s="44"/>
      <c r="B13" s="19" t="s">
        <v>40</v>
      </c>
      <c r="C13" s="20" t="s">
        <v>41</v>
      </c>
      <c r="D13" s="20" t="s">
        <v>42</v>
      </c>
      <c r="E13" s="6" t="s">
        <v>22</v>
      </c>
      <c r="F13" s="6" t="s">
        <v>43</v>
      </c>
      <c r="G13" s="6" t="s">
        <v>44</v>
      </c>
      <c r="H13" s="6">
        <v>100</v>
      </c>
      <c r="I13" s="21">
        <v>867078.9</v>
      </c>
      <c r="J13" s="17">
        <v>100</v>
      </c>
      <c r="K13" s="21">
        <v>637085.48</v>
      </c>
      <c r="L13" s="11">
        <v>1</v>
      </c>
      <c r="M13" s="12" t="s">
        <v>25</v>
      </c>
      <c r="N13" s="13">
        <v>550</v>
      </c>
    </row>
    <row r="14" spans="1:14" ht="103.5" thickBot="1" x14ac:dyDescent="0.3">
      <c r="A14" s="44"/>
      <c r="B14" s="19" t="s">
        <v>45</v>
      </c>
      <c r="C14" s="41" t="s">
        <v>46</v>
      </c>
      <c r="D14" s="20" t="s">
        <v>47</v>
      </c>
      <c r="E14" s="6" t="s">
        <v>22</v>
      </c>
      <c r="F14" s="6" t="s">
        <v>48</v>
      </c>
      <c r="G14" s="6" t="s">
        <v>49</v>
      </c>
      <c r="H14" s="22">
        <v>5</v>
      </c>
      <c r="I14" s="21">
        <v>6574003.5099999998</v>
      </c>
      <c r="J14" s="17">
        <v>4</v>
      </c>
      <c r="K14" s="21">
        <f>3574609.17+968.6+4150.04+17.4</f>
        <v>3579745.21</v>
      </c>
      <c r="L14" s="11">
        <v>1</v>
      </c>
      <c r="M14" s="15" t="s">
        <v>30</v>
      </c>
      <c r="N14" s="13">
        <v>11</v>
      </c>
    </row>
    <row r="15" spans="1:14" ht="78" thickBot="1" x14ac:dyDescent="0.3">
      <c r="A15" s="44"/>
      <c r="B15" s="23" t="s">
        <v>50</v>
      </c>
      <c r="C15" s="41" t="s">
        <v>51</v>
      </c>
      <c r="D15" s="20" t="s">
        <v>52</v>
      </c>
      <c r="E15" s="6" t="s">
        <v>22</v>
      </c>
      <c r="F15" s="6" t="s">
        <v>53</v>
      </c>
      <c r="G15" s="6" t="s">
        <v>54</v>
      </c>
      <c r="H15" s="22">
        <v>100</v>
      </c>
      <c r="I15" s="18">
        <v>4508648.3600000003</v>
      </c>
      <c r="J15" s="17">
        <v>91</v>
      </c>
      <c r="K15" s="18">
        <v>4735873.97</v>
      </c>
      <c r="L15" s="11">
        <v>1</v>
      </c>
      <c r="M15" s="15" t="s">
        <v>30</v>
      </c>
      <c r="N15" s="13">
        <v>266</v>
      </c>
    </row>
    <row r="16" spans="1:14" ht="51.75" thickBot="1" x14ac:dyDescent="0.3">
      <c r="A16" s="53" t="s">
        <v>18</v>
      </c>
      <c r="B16" s="24" t="s">
        <v>55</v>
      </c>
      <c r="C16" s="24" t="s">
        <v>56</v>
      </c>
      <c r="D16" s="24" t="s">
        <v>57</v>
      </c>
      <c r="E16" s="6" t="s">
        <v>22</v>
      </c>
      <c r="F16" s="25" t="s">
        <v>58</v>
      </c>
      <c r="G16" s="12" t="s">
        <v>59</v>
      </c>
      <c r="H16" s="13">
        <v>100</v>
      </c>
      <c r="I16" s="18">
        <v>2196089.61</v>
      </c>
      <c r="J16" s="17">
        <v>50</v>
      </c>
      <c r="K16" s="18">
        <v>1646559.08</v>
      </c>
      <c r="L16" s="11">
        <v>0.6</v>
      </c>
      <c r="M16" s="12" t="s">
        <v>25</v>
      </c>
      <c r="N16" s="13">
        <v>15383</v>
      </c>
    </row>
    <row r="17" spans="1:14" ht="48.75" thickBot="1" x14ac:dyDescent="0.3">
      <c r="A17" s="54"/>
      <c r="B17" s="24" t="s">
        <v>55</v>
      </c>
      <c r="C17" s="28" t="s">
        <v>60</v>
      </c>
      <c r="D17" s="24" t="s">
        <v>61</v>
      </c>
      <c r="E17" s="6" t="s">
        <v>62</v>
      </c>
      <c r="F17" s="26" t="s">
        <v>63</v>
      </c>
      <c r="G17" s="6" t="s">
        <v>64</v>
      </c>
      <c r="H17" s="22">
        <v>3</v>
      </c>
      <c r="I17" s="18">
        <v>2940000</v>
      </c>
      <c r="J17" s="17">
        <v>3</v>
      </c>
      <c r="K17" s="27">
        <v>535924.93999999994</v>
      </c>
      <c r="L17" s="11">
        <f t="shared" ref="L17:L60" si="0">J17/H17</f>
        <v>1</v>
      </c>
      <c r="M17" s="12" t="s">
        <v>25</v>
      </c>
      <c r="N17" s="13">
        <v>400</v>
      </c>
    </row>
    <row r="18" spans="1:14" ht="72.75" thickBot="1" x14ac:dyDescent="0.3">
      <c r="A18" s="54"/>
      <c r="B18" s="24" t="s">
        <v>55</v>
      </c>
      <c r="C18" s="28" t="s">
        <v>65</v>
      </c>
      <c r="D18" s="24" t="s">
        <v>61</v>
      </c>
      <c r="E18" s="6" t="s">
        <v>62</v>
      </c>
      <c r="F18" s="26" t="s">
        <v>63</v>
      </c>
      <c r="G18" s="6" t="s">
        <v>64</v>
      </c>
      <c r="H18" s="22">
        <v>5</v>
      </c>
      <c r="I18" s="18">
        <v>0</v>
      </c>
      <c r="J18" s="17">
        <v>5</v>
      </c>
      <c r="K18" s="18">
        <v>4571568.3099999996</v>
      </c>
      <c r="L18" s="11">
        <f t="shared" si="0"/>
        <v>1</v>
      </c>
      <c r="M18" s="12" t="s">
        <v>25</v>
      </c>
      <c r="N18" s="13">
        <v>400</v>
      </c>
    </row>
    <row r="19" spans="1:14" ht="72.75" thickBot="1" x14ac:dyDescent="0.3">
      <c r="A19" s="54"/>
      <c r="B19" s="24" t="s">
        <v>55</v>
      </c>
      <c r="C19" s="28" t="s">
        <v>210</v>
      </c>
      <c r="D19" s="24" t="s">
        <v>61</v>
      </c>
      <c r="E19" s="6" t="s">
        <v>62</v>
      </c>
      <c r="F19" s="26" t="s">
        <v>63</v>
      </c>
      <c r="G19" s="6" t="s">
        <v>211</v>
      </c>
      <c r="H19" s="42">
        <v>1</v>
      </c>
      <c r="I19" s="18">
        <v>0</v>
      </c>
      <c r="J19" s="17">
        <v>1</v>
      </c>
      <c r="K19" s="18">
        <f>$I$19</f>
        <v>0</v>
      </c>
      <c r="L19" s="11">
        <f t="shared" ref="L19" si="1">J19/H19</f>
        <v>1</v>
      </c>
      <c r="M19" s="12" t="s">
        <v>25</v>
      </c>
      <c r="N19" s="13">
        <v>800</v>
      </c>
    </row>
    <row r="20" spans="1:14" ht="64.5" thickBot="1" x14ac:dyDescent="0.3">
      <c r="A20" s="54"/>
      <c r="B20" s="24" t="s">
        <v>55</v>
      </c>
      <c r="C20" s="28" t="s">
        <v>66</v>
      </c>
      <c r="D20" s="24" t="s">
        <v>67</v>
      </c>
      <c r="E20" s="18" t="s">
        <v>62</v>
      </c>
      <c r="F20" s="26" t="s">
        <v>68</v>
      </c>
      <c r="G20" s="6" t="s">
        <v>69</v>
      </c>
      <c r="H20" s="22">
        <v>5</v>
      </c>
      <c r="I20" s="18">
        <v>3650000</v>
      </c>
      <c r="J20" s="17">
        <v>8</v>
      </c>
      <c r="K20" s="27">
        <v>4094704.2</v>
      </c>
      <c r="L20" s="11">
        <f t="shared" si="0"/>
        <v>1.6</v>
      </c>
      <c r="M20" s="12" t="s">
        <v>70</v>
      </c>
      <c r="N20" s="13">
        <v>200</v>
      </c>
    </row>
    <row r="21" spans="1:14" ht="72.75" thickBot="1" x14ac:dyDescent="0.3">
      <c r="A21" s="54"/>
      <c r="B21" s="24" t="s">
        <v>55</v>
      </c>
      <c r="C21" s="28" t="s">
        <v>212</v>
      </c>
      <c r="D21" s="24" t="s">
        <v>67</v>
      </c>
      <c r="E21" s="18" t="s">
        <v>62</v>
      </c>
      <c r="F21" s="26" t="s">
        <v>68</v>
      </c>
      <c r="G21" s="6" t="s">
        <v>69</v>
      </c>
      <c r="H21" s="42">
        <v>1</v>
      </c>
      <c r="I21" s="18">
        <v>0</v>
      </c>
      <c r="J21" s="17">
        <v>1</v>
      </c>
      <c r="K21" s="27">
        <v>2005</v>
      </c>
      <c r="L21" s="11">
        <f t="shared" ref="L21" si="2">J21/H21</f>
        <v>1</v>
      </c>
      <c r="M21" s="12" t="s">
        <v>70</v>
      </c>
      <c r="N21" s="13">
        <v>200</v>
      </c>
    </row>
    <row r="22" spans="1:14" ht="84.75" thickBot="1" x14ac:dyDescent="0.3">
      <c r="A22" s="54"/>
      <c r="B22" s="24" t="s">
        <v>55</v>
      </c>
      <c r="C22" s="28" t="s">
        <v>71</v>
      </c>
      <c r="D22" s="24" t="s">
        <v>67</v>
      </c>
      <c r="E22" s="6" t="s">
        <v>62</v>
      </c>
      <c r="F22" s="26" t="s">
        <v>68</v>
      </c>
      <c r="G22" s="6" t="s">
        <v>69</v>
      </c>
      <c r="H22" s="22">
        <v>1</v>
      </c>
      <c r="I22" s="18">
        <v>0</v>
      </c>
      <c r="J22" s="17">
        <v>1</v>
      </c>
      <c r="K22" s="27">
        <v>1041521.81</v>
      </c>
      <c r="L22" s="11">
        <f t="shared" si="0"/>
        <v>1</v>
      </c>
      <c r="M22" s="12" t="s">
        <v>25</v>
      </c>
      <c r="N22" s="13">
        <v>721</v>
      </c>
    </row>
    <row r="23" spans="1:14" ht="48.75" thickBot="1" x14ac:dyDescent="0.3">
      <c r="A23" s="55"/>
      <c r="B23" s="24" t="s">
        <v>55</v>
      </c>
      <c r="C23" s="28" t="s">
        <v>72</v>
      </c>
      <c r="D23" s="24" t="s">
        <v>73</v>
      </c>
      <c r="E23" s="6" t="s">
        <v>62</v>
      </c>
      <c r="F23" s="26" t="s">
        <v>74</v>
      </c>
      <c r="G23" s="6" t="s">
        <v>75</v>
      </c>
      <c r="H23" s="22">
        <v>5</v>
      </c>
      <c r="I23" s="21">
        <v>2700000</v>
      </c>
      <c r="J23" s="17">
        <v>5</v>
      </c>
      <c r="K23" s="27">
        <v>5675239.3600000003</v>
      </c>
      <c r="L23" s="11">
        <f t="shared" si="0"/>
        <v>1</v>
      </c>
      <c r="M23" s="12" t="s">
        <v>70</v>
      </c>
      <c r="N23" s="13">
        <v>9115</v>
      </c>
    </row>
    <row r="24" spans="1:14" ht="72.75" thickBot="1" x14ac:dyDescent="0.3">
      <c r="A24" s="53" t="s">
        <v>18</v>
      </c>
      <c r="B24" s="24" t="s">
        <v>55</v>
      </c>
      <c r="C24" s="28" t="s">
        <v>76</v>
      </c>
      <c r="D24" s="24" t="s">
        <v>73</v>
      </c>
      <c r="E24" s="6" t="s">
        <v>22</v>
      </c>
      <c r="F24" s="26" t="s">
        <v>77</v>
      </c>
      <c r="G24" s="6" t="s">
        <v>78</v>
      </c>
      <c r="H24" s="22">
        <v>3</v>
      </c>
      <c r="I24" s="18">
        <v>0</v>
      </c>
      <c r="J24" s="17">
        <v>3</v>
      </c>
      <c r="K24" s="18">
        <v>1892250.5</v>
      </c>
      <c r="L24" s="11">
        <f t="shared" si="0"/>
        <v>1</v>
      </c>
      <c r="M24" s="12" t="s">
        <v>25</v>
      </c>
      <c r="N24" s="13">
        <v>1174</v>
      </c>
    </row>
    <row r="25" spans="1:14" ht="72.75" thickBot="1" x14ac:dyDescent="0.3">
      <c r="A25" s="54"/>
      <c r="B25" s="24" t="s">
        <v>55</v>
      </c>
      <c r="C25" s="28" t="s">
        <v>79</v>
      </c>
      <c r="D25" s="24" t="s">
        <v>73</v>
      </c>
      <c r="E25" s="6" t="s">
        <v>62</v>
      </c>
      <c r="F25" s="26" t="s">
        <v>74</v>
      </c>
      <c r="G25" s="6" t="s">
        <v>78</v>
      </c>
      <c r="H25" s="22">
        <v>1</v>
      </c>
      <c r="I25" s="18">
        <v>0</v>
      </c>
      <c r="J25" s="17">
        <v>1</v>
      </c>
      <c r="K25" s="18">
        <v>193392.24</v>
      </c>
      <c r="L25" s="11">
        <f t="shared" si="0"/>
        <v>1</v>
      </c>
      <c r="M25" s="12" t="s">
        <v>25</v>
      </c>
      <c r="N25" s="13">
        <v>200</v>
      </c>
    </row>
    <row r="26" spans="1:14" ht="72.75" thickBot="1" x14ac:dyDescent="0.3">
      <c r="A26" s="54"/>
      <c r="B26" s="24" t="s">
        <v>55</v>
      </c>
      <c r="C26" s="28" t="s">
        <v>80</v>
      </c>
      <c r="D26" s="24" t="s">
        <v>73</v>
      </c>
      <c r="E26" s="6" t="s">
        <v>62</v>
      </c>
      <c r="F26" s="26" t="s">
        <v>77</v>
      </c>
      <c r="G26" s="6" t="s">
        <v>59</v>
      </c>
      <c r="H26" s="22">
        <v>2</v>
      </c>
      <c r="I26" s="18">
        <v>0</v>
      </c>
      <c r="J26" s="17">
        <v>2</v>
      </c>
      <c r="K26" s="18">
        <v>556132.22</v>
      </c>
      <c r="L26" s="11">
        <f t="shared" si="0"/>
        <v>1</v>
      </c>
      <c r="M26" s="12" t="s">
        <v>25</v>
      </c>
      <c r="N26" s="13">
        <v>200</v>
      </c>
    </row>
    <row r="27" spans="1:14" ht="51.75" thickBot="1" x14ac:dyDescent="0.3">
      <c r="A27" s="54"/>
      <c r="B27" s="24" t="s">
        <v>55</v>
      </c>
      <c r="C27" s="28" t="s">
        <v>81</v>
      </c>
      <c r="D27" s="24" t="s">
        <v>82</v>
      </c>
      <c r="E27" s="6" t="s">
        <v>62</v>
      </c>
      <c r="F27" s="26" t="s">
        <v>83</v>
      </c>
      <c r="G27" s="6" t="s">
        <v>84</v>
      </c>
      <c r="H27" s="22">
        <v>1</v>
      </c>
      <c r="I27" s="18">
        <v>3420000</v>
      </c>
      <c r="J27" s="17">
        <v>1</v>
      </c>
      <c r="K27" s="27">
        <v>3983202.78</v>
      </c>
      <c r="L27" s="11">
        <f t="shared" si="0"/>
        <v>1</v>
      </c>
      <c r="M27" s="12" t="s">
        <v>25</v>
      </c>
      <c r="N27" s="13">
        <v>1003</v>
      </c>
    </row>
    <row r="28" spans="1:14" ht="51.75" thickBot="1" x14ac:dyDescent="0.3">
      <c r="A28" s="54"/>
      <c r="B28" s="24" t="s">
        <v>55</v>
      </c>
      <c r="C28" s="28" t="s">
        <v>213</v>
      </c>
      <c r="D28" s="24" t="s">
        <v>82</v>
      </c>
      <c r="E28" s="6" t="s">
        <v>62</v>
      </c>
      <c r="F28" s="26" t="s">
        <v>83</v>
      </c>
      <c r="G28" s="6" t="s">
        <v>84</v>
      </c>
      <c r="H28" s="42">
        <v>1</v>
      </c>
      <c r="I28" s="18">
        <v>0</v>
      </c>
      <c r="J28" s="17">
        <v>1</v>
      </c>
      <c r="K28" s="27">
        <v>243600</v>
      </c>
      <c r="L28" s="11">
        <f t="shared" ref="L28" si="3">J28/H28</f>
        <v>1</v>
      </c>
      <c r="M28" s="12" t="s">
        <v>25</v>
      </c>
      <c r="N28" s="13">
        <v>20</v>
      </c>
    </row>
    <row r="29" spans="1:14" ht="72.75" thickBot="1" x14ac:dyDescent="0.3">
      <c r="A29" s="54"/>
      <c r="B29" s="24" t="s">
        <v>55</v>
      </c>
      <c r="C29" s="28" t="s">
        <v>85</v>
      </c>
      <c r="D29" s="24" t="s">
        <v>86</v>
      </c>
      <c r="E29" s="6" t="s">
        <v>62</v>
      </c>
      <c r="F29" s="26" t="s">
        <v>83</v>
      </c>
      <c r="G29" s="6" t="s">
        <v>84</v>
      </c>
      <c r="H29" s="22">
        <v>1</v>
      </c>
      <c r="I29" s="18">
        <v>0</v>
      </c>
      <c r="J29" s="17">
        <v>1</v>
      </c>
      <c r="K29" s="18">
        <v>2195450.39</v>
      </c>
      <c r="L29" s="11">
        <f t="shared" si="0"/>
        <v>1</v>
      </c>
      <c r="M29" s="12" t="s">
        <v>25</v>
      </c>
      <c r="N29" s="13">
        <v>513</v>
      </c>
    </row>
    <row r="30" spans="1:14" ht="72.75" thickBot="1" x14ac:dyDescent="0.3">
      <c r="A30" s="54"/>
      <c r="B30" s="24" t="s">
        <v>55</v>
      </c>
      <c r="C30" s="28" t="s">
        <v>87</v>
      </c>
      <c r="D30" s="24" t="s">
        <v>86</v>
      </c>
      <c r="E30" s="6" t="s">
        <v>22</v>
      </c>
      <c r="F30" s="26" t="s">
        <v>83</v>
      </c>
      <c r="G30" s="22" t="s">
        <v>88</v>
      </c>
      <c r="H30" s="22">
        <v>1</v>
      </c>
      <c r="I30" s="18">
        <v>0</v>
      </c>
      <c r="J30" s="17">
        <v>1</v>
      </c>
      <c r="K30" s="18">
        <v>499999.15</v>
      </c>
      <c r="L30" s="11">
        <f t="shared" si="0"/>
        <v>1</v>
      </c>
      <c r="M30" s="12" t="s">
        <v>25</v>
      </c>
      <c r="N30" s="13">
        <v>200</v>
      </c>
    </row>
    <row r="31" spans="1:14" ht="64.5" thickBot="1" x14ac:dyDescent="0.3">
      <c r="A31" s="55"/>
      <c r="B31" s="24" t="s">
        <v>55</v>
      </c>
      <c r="C31" s="28" t="s">
        <v>214</v>
      </c>
      <c r="D31" s="24" t="s">
        <v>90</v>
      </c>
      <c r="E31" s="6" t="s">
        <v>62</v>
      </c>
      <c r="F31" s="26" t="s">
        <v>91</v>
      </c>
      <c r="G31" s="42" t="s">
        <v>92</v>
      </c>
      <c r="H31" s="42">
        <v>0.01</v>
      </c>
      <c r="I31" s="18">
        <v>0</v>
      </c>
      <c r="J31" s="17">
        <v>0.01</v>
      </c>
      <c r="K31" s="18">
        <v>387352.9</v>
      </c>
      <c r="L31" s="11">
        <f t="shared" ref="L31" si="4">J31/H31</f>
        <v>1</v>
      </c>
      <c r="M31" s="12" t="s">
        <v>70</v>
      </c>
      <c r="N31" s="13">
        <v>17</v>
      </c>
    </row>
    <row r="32" spans="1:14" ht="72.75" thickBot="1" x14ac:dyDescent="0.3">
      <c r="A32" s="53" t="s">
        <v>18</v>
      </c>
      <c r="B32" s="24" t="s">
        <v>55</v>
      </c>
      <c r="C32" s="28" t="s">
        <v>89</v>
      </c>
      <c r="D32" s="24" t="s">
        <v>90</v>
      </c>
      <c r="E32" s="6" t="s">
        <v>62</v>
      </c>
      <c r="F32" s="26" t="s">
        <v>91</v>
      </c>
      <c r="G32" s="22" t="s">
        <v>92</v>
      </c>
      <c r="H32" s="22">
        <v>0.02</v>
      </c>
      <c r="I32" s="18">
        <v>0</v>
      </c>
      <c r="J32" s="17">
        <v>0.02</v>
      </c>
      <c r="K32" s="18">
        <v>449329.34</v>
      </c>
      <c r="L32" s="11">
        <f t="shared" si="0"/>
        <v>1</v>
      </c>
      <c r="M32" s="12" t="s">
        <v>70</v>
      </c>
      <c r="N32" s="13">
        <v>34</v>
      </c>
    </row>
    <row r="33" spans="1:16" ht="64.5" thickBot="1" x14ac:dyDescent="0.3">
      <c r="A33" s="54"/>
      <c r="B33" s="24" t="s">
        <v>55</v>
      </c>
      <c r="C33" s="28" t="s">
        <v>93</v>
      </c>
      <c r="D33" s="24" t="s">
        <v>94</v>
      </c>
      <c r="E33" s="6" t="s">
        <v>62</v>
      </c>
      <c r="F33" s="26" t="s">
        <v>95</v>
      </c>
      <c r="G33" s="22" t="s">
        <v>88</v>
      </c>
      <c r="H33" s="22">
        <v>7</v>
      </c>
      <c r="I33" s="18">
        <v>3270000</v>
      </c>
      <c r="J33" s="17">
        <v>13</v>
      </c>
      <c r="K33" s="27">
        <v>4237867.0999999996</v>
      </c>
      <c r="L33" s="11">
        <f t="shared" si="0"/>
        <v>1.8571428571428572</v>
      </c>
      <c r="M33" s="12" t="s">
        <v>96</v>
      </c>
      <c r="N33" s="13">
        <v>1600</v>
      </c>
    </row>
    <row r="34" spans="1:16" ht="64.5" thickBot="1" x14ac:dyDescent="0.3">
      <c r="A34" s="54"/>
      <c r="B34" s="24" t="s">
        <v>55</v>
      </c>
      <c r="C34" s="28" t="s">
        <v>97</v>
      </c>
      <c r="D34" s="24" t="s">
        <v>94</v>
      </c>
      <c r="E34" s="6" t="s">
        <v>62</v>
      </c>
      <c r="F34" s="26" t="s">
        <v>95</v>
      </c>
      <c r="G34" s="22" t="s">
        <v>88</v>
      </c>
      <c r="H34" s="22">
        <v>1</v>
      </c>
      <c r="I34" s="18">
        <v>0</v>
      </c>
      <c r="J34" s="17">
        <v>1</v>
      </c>
      <c r="K34" s="18">
        <v>597049.30000000005</v>
      </c>
      <c r="L34" s="11">
        <f t="shared" si="0"/>
        <v>1</v>
      </c>
      <c r="M34" s="12" t="s">
        <v>96</v>
      </c>
      <c r="N34" s="13">
        <v>216</v>
      </c>
    </row>
    <row r="35" spans="1:16" ht="64.5" thickBot="1" x14ac:dyDescent="0.3">
      <c r="A35" s="54"/>
      <c r="B35" s="24" t="s">
        <v>55</v>
      </c>
      <c r="C35" s="28" t="s">
        <v>209</v>
      </c>
      <c r="D35" s="24" t="s">
        <v>94</v>
      </c>
      <c r="E35" s="6" t="s">
        <v>62</v>
      </c>
      <c r="F35" s="26" t="s">
        <v>95</v>
      </c>
      <c r="G35" s="22" t="s">
        <v>88</v>
      </c>
      <c r="H35" s="22">
        <v>1</v>
      </c>
      <c r="I35" s="18">
        <v>0</v>
      </c>
      <c r="J35" s="17">
        <v>1</v>
      </c>
      <c r="K35" s="18">
        <v>489815</v>
      </c>
      <c r="L35" s="11">
        <f t="shared" ref="L35" si="5">J35/H35</f>
        <v>1</v>
      </c>
      <c r="M35" s="12" t="s">
        <v>96</v>
      </c>
      <c r="N35" s="13">
        <v>180</v>
      </c>
    </row>
    <row r="36" spans="1:16" ht="60.75" thickBot="1" x14ac:dyDescent="0.3">
      <c r="A36" s="54"/>
      <c r="B36" s="24" t="s">
        <v>55</v>
      </c>
      <c r="C36" s="28" t="s">
        <v>98</v>
      </c>
      <c r="D36" s="24" t="s">
        <v>99</v>
      </c>
      <c r="E36" s="22" t="s">
        <v>62</v>
      </c>
      <c r="F36" s="26" t="s">
        <v>100</v>
      </c>
      <c r="G36" s="6" t="s">
        <v>101</v>
      </c>
      <c r="H36" s="22">
        <v>245</v>
      </c>
      <c r="I36" s="18">
        <v>2750000</v>
      </c>
      <c r="J36" s="17">
        <v>70</v>
      </c>
      <c r="K36" s="27">
        <v>781626.85</v>
      </c>
      <c r="L36" s="11">
        <f t="shared" si="0"/>
        <v>0.2857142857142857</v>
      </c>
      <c r="M36" s="12" t="s">
        <v>25</v>
      </c>
      <c r="N36" s="13">
        <v>215</v>
      </c>
    </row>
    <row r="37" spans="1:16" ht="72.75" thickBot="1" x14ac:dyDescent="0.3">
      <c r="A37" s="54"/>
      <c r="B37" s="24" t="s">
        <v>55</v>
      </c>
      <c r="C37" s="28" t="s">
        <v>102</v>
      </c>
      <c r="D37" s="24" t="s">
        <v>103</v>
      </c>
      <c r="E37" s="22" t="s">
        <v>22</v>
      </c>
      <c r="F37" s="26" t="s">
        <v>104</v>
      </c>
      <c r="G37" s="6" t="s">
        <v>105</v>
      </c>
      <c r="H37" s="22">
        <v>1</v>
      </c>
      <c r="I37" s="18">
        <v>0</v>
      </c>
      <c r="J37" s="17">
        <v>1</v>
      </c>
      <c r="K37" s="18">
        <v>15051.19</v>
      </c>
      <c r="L37" s="11">
        <f t="shared" si="0"/>
        <v>1</v>
      </c>
      <c r="M37" s="12" t="s">
        <v>25</v>
      </c>
      <c r="N37" s="13">
        <v>50</v>
      </c>
    </row>
    <row r="38" spans="1:16" ht="60.75" thickBot="1" x14ac:dyDescent="0.3">
      <c r="A38" s="54"/>
      <c r="B38" s="24" t="s">
        <v>55</v>
      </c>
      <c r="C38" s="28" t="s">
        <v>215</v>
      </c>
      <c r="D38" s="24" t="s">
        <v>216</v>
      </c>
      <c r="E38" s="42" t="s">
        <v>22</v>
      </c>
      <c r="F38" s="26" t="s">
        <v>77</v>
      </c>
      <c r="G38" s="6" t="s">
        <v>217</v>
      </c>
      <c r="H38" s="42">
        <v>1</v>
      </c>
      <c r="I38" s="18">
        <v>0</v>
      </c>
      <c r="J38" s="17">
        <v>1</v>
      </c>
      <c r="K38" s="18">
        <v>0</v>
      </c>
      <c r="L38" s="11">
        <f t="shared" ref="L38" si="6">J38/H38</f>
        <v>1</v>
      </c>
      <c r="M38" s="12" t="s">
        <v>25</v>
      </c>
      <c r="N38" s="13">
        <v>50</v>
      </c>
    </row>
    <row r="39" spans="1:16" ht="60.75" thickBot="1" x14ac:dyDescent="0.3">
      <c r="A39" s="55"/>
      <c r="B39" s="24" t="s">
        <v>55</v>
      </c>
      <c r="C39" s="28" t="s">
        <v>106</v>
      </c>
      <c r="D39" s="24" t="s">
        <v>107</v>
      </c>
      <c r="E39" s="22" t="s">
        <v>62</v>
      </c>
      <c r="F39" s="26" t="s">
        <v>108</v>
      </c>
      <c r="G39" s="6" t="s">
        <v>109</v>
      </c>
      <c r="H39" s="22">
        <v>7</v>
      </c>
      <c r="I39" s="18">
        <v>7809000</v>
      </c>
      <c r="J39" s="17">
        <v>8</v>
      </c>
      <c r="K39" s="27">
        <v>8612568.5299999993</v>
      </c>
      <c r="L39" s="11">
        <f t="shared" si="0"/>
        <v>1.1428571428571428</v>
      </c>
      <c r="M39" s="12" t="s">
        <v>25</v>
      </c>
      <c r="N39" s="13">
        <v>5716</v>
      </c>
    </row>
    <row r="40" spans="1:16" ht="39" thickBot="1" x14ac:dyDescent="0.3">
      <c r="A40" s="53" t="s">
        <v>18</v>
      </c>
      <c r="B40" s="24" t="s">
        <v>55</v>
      </c>
      <c r="C40" s="28" t="s">
        <v>218</v>
      </c>
      <c r="D40" s="24" t="s">
        <v>73</v>
      </c>
      <c r="E40" s="6" t="s">
        <v>62</v>
      </c>
      <c r="F40" s="26" t="s">
        <v>74</v>
      </c>
      <c r="G40" s="6" t="s">
        <v>75</v>
      </c>
      <c r="H40" s="42">
        <v>2</v>
      </c>
      <c r="I40" s="21">
        <v>0</v>
      </c>
      <c r="J40" s="17">
        <v>2</v>
      </c>
      <c r="K40" s="27">
        <v>3584198.59</v>
      </c>
      <c r="L40" s="11">
        <f t="shared" ref="L40" si="7">J40/H40</f>
        <v>1</v>
      </c>
      <c r="M40" s="12" t="s">
        <v>70</v>
      </c>
      <c r="N40" s="13">
        <v>9115</v>
      </c>
    </row>
    <row r="41" spans="1:16" ht="60.75" thickBot="1" x14ac:dyDescent="0.3">
      <c r="A41" s="54"/>
      <c r="B41" s="24" t="s">
        <v>55</v>
      </c>
      <c r="C41" s="28" t="s">
        <v>110</v>
      </c>
      <c r="D41" s="24" t="s">
        <v>111</v>
      </c>
      <c r="E41" s="22" t="s">
        <v>62</v>
      </c>
      <c r="F41" s="26" t="s">
        <v>112</v>
      </c>
      <c r="G41" s="6" t="s">
        <v>113</v>
      </c>
      <c r="H41" s="22">
        <v>5</v>
      </c>
      <c r="I41" s="18">
        <v>2537990.15</v>
      </c>
      <c r="J41" s="17">
        <v>0</v>
      </c>
      <c r="K41" s="13">
        <v>0</v>
      </c>
      <c r="L41" s="11">
        <f t="shared" si="0"/>
        <v>0</v>
      </c>
      <c r="M41" s="12" t="s">
        <v>70</v>
      </c>
      <c r="N41" s="13">
        <v>0</v>
      </c>
    </row>
    <row r="42" spans="1:16" ht="48.75" thickBot="1" x14ac:dyDescent="0.3">
      <c r="A42" s="54"/>
      <c r="B42" s="24" t="s">
        <v>55</v>
      </c>
      <c r="C42" s="28" t="s">
        <v>114</v>
      </c>
      <c r="D42" s="24" t="s">
        <v>115</v>
      </c>
      <c r="E42" s="22" t="s">
        <v>62</v>
      </c>
      <c r="F42" s="26" t="s">
        <v>112</v>
      </c>
      <c r="G42" s="6" t="s">
        <v>59</v>
      </c>
      <c r="H42" s="22">
        <v>2</v>
      </c>
      <c r="I42" s="18">
        <v>1250000</v>
      </c>
      <c r="J42" s="17">
        <v>2</v>
      </c>
      <c r="K42" s="27">
        <v>600241.14</v>
      </c>
      <c r="L42" s="11">
        <f t="shared" si="0"/>
        <v>1</v>
      </c>
      <c r="M42" s="12" t="s">
        <v>70</v>
      </c>
      <c r="N42" s="13">
        <v>0</v>
      </c>
    </row>
    <row r="43" spans="1:16" ht="51.75" thickBot="1" x14ac:dyDescent="0.3">
      <c r="A43" s="54"/>
      <c r="B43" s="24" t="s">
        <v>55</v>
      </c>
      <c r="C43" s="28" t="s">
        <v>116</v>
      </c>
      <c r="D43" s="24" t="s">
        <v>117</v>
      </c>
      <c r="E43" s="22" t="s">
        <v>62</v>
      </c>
      <c r="F43" s="26" t="s">
        <v>118</v>
      </c>
      <c r="G43" s="6" t="s">
        <v>119</v>
      </c>
      <c r="H43" s="22">
        <v>1</v>
      </c>
      <c r="I43" s="18">
        <v>91168.11</v>
      </c>
      <c r="J43" s="17">
        <v>1</v>
      </c>
      <c r="K43" s="27">
        <v>6960</v>
      </c>
      <c r="L43" s="11">
        <f t="shared" si="0"/>
        <v>1</v>
      </c>
      <c r="M43" s="15" t="s">
        <v>30</v>
      </c>
      <c r="N43" s="13">
        <v>12</v>
      </c>
    </row>
    <row r="44" spans="1:16" ht="51.75" thickBot="1" x14ac:dyDescent="0.3">
      <c r="A44" s="54"/>
      <c r="B44" s="24" t="s">
        <v>55</v>
      </c>
      <c r="C44" s="28" t="s">
        <v>120</v>
      </c>
      <c r="D44" s="24" t="s">
        <v>121</v>
      </c>
      <c r="E44" s="22" t="s">
        <v>62</v>
      </c>
      <c r="F44" s="26" t="s">
        <v>112</v>
      </c>
      <c r="G44" s="6" t="s">
        <v>122</v>
      </c>
      <c r="H44" s="22">
        <v>1</v>
      </c>
      <c r="I44" s="18">
        <v>620778.74</v>
      </c>
      <c r="J44" s="17">
        <v>1</v>
      </c>
      <c r="K44" s="27">
        <v>335568.23</v>
      </c>
      <c r="L44" s="11">
        <f t="shared" si="0"/>
        <v>1</v>
      </c>
      <c r="M44" s="15" t="s">
        <v>30</v>
      </c>
      <c r="N44" s="13">
        <v>250</v>
      </c>
    </row>
    <row r="45" spans="1:16" ht="51.75" thickBot="1" x14ac:dyDescent="0.3">
      <c r="A45" s="54"/>
      <c r="B45" s="24" t="s">
        <v>123</v>
      </c>
      <c r="C45" s="28" t="s">
        <v>124</v>
      </c>
      <c r="D45" s="24" t="s">
        <v>125</v>
      </c>
      <c r="E45" s="22" t="s">
        <v>22</v>
      </c>
      <c r="F45" s="26" t="s">
        <v>126</v>
      </c>
      <c r="G45" s="6" t="s">
        <v>44</v>
      </c>
      <c r="H45" s="22">
        <v>2</v>
      </c>
      <c r="I45" s="18">
        <v>322258.57</v>
      </c>
      <c r="J45" s="17">
        <v>0.6</v>
      </c>
      <c r="K45" s="18">
        <v>314218.52</v>
      </c>
      <c r="L45" s="11">
        <f t="shared" si="0"/>
        <v>0.3</v>
      </c>
      <c r="M45" s="12" t="s">
        <v>25</v>
      </c>
      <c r="N45" s="13">
        <v>20</v>
      </c>
      <c r="O45" s="39"/>
      <c r="P45" s="32"/>
    </row>
    <row r="46" spans="1:16" ht="64.5" thickBot="1" x14ac:dyDescent="0.3">
      <c r="A46" s="54"/>
      <c r="B46" s="24" t="s">
        <v>123</v>
      </c>
      <c r="C46" s="28" t="s">
        <v>127</v>
      </c>
      <c r="D46" s="24" t="s">
        <v>128</v>
      </c>
      <c r="E46" s="22" t="s">
        <v>22</v>
      </c>
      <c r="F46" s="26" t="s">
        <v>126</v>
      </c>
      <c r="G46" s="6" t="s">
        <v>44</v>
      </c>
      <c r="H46" s="22">
        <v>2</v>
      </c>
      <c r="I46" s="18">
        <v>317758.57</v>
      </c>
      <c r="J46" s="17">
        <v>0.7</v>
      </c>
      <c r="K46" s="18">
        <v>321126.28000000003</v>
      </c>
      <c r="L46" s="11">
        <f t="shared" si="0"/>
        <v>0.35</v>
      </c>
      <c r="M46" s="12" t="s">
        <v>25</v>
      </c>
      <c r="N46" s="13">
        <v>30</v>
      </c>
      <c r="O46" s="39"/>
      <c r="P46" s="32"/>
    </row>
    <row r="47" spans="1:16" ht="48.75" thickBot="1" x14ac:dyDescent="0.3">
      <c r="A47" s="54"/>
      <c r="B47" s="24" t="s">
        <v>129</v>
      </c>
      <c r="C47" s="28" t="s">
        <v>130</v>
      </c>
      <c r="D47" s="24" t="s">
        <v>131</v>
      </c>
      <c r="E47" s="22" t="s">
        <v>22</v>
      </c>
      <c r="F47" s="26" t="s">
        <v>132</v>
      </c>
      <c r="G47" s="6" t="s">
        <v>133</v>
      </c>
      <c r="H47" s="22">
        <v>10</v>
      </c>
      <c r="I47" s="18">
        <v>3586746.61</v>
      </c>
      <c r="J47" s="17">
        <v>8</v>
      </c>
      <c r="K47" s="18">
        <v>8241329.4299999997</v>
      </c>
      <c r="L47" s="11">
        <f t="shared" si="0"/>
        <v>0.8</v>
      </c>
      <c r="M47" s="12" t="s">
        <v>25</v>
      </c>
      <c r="N47" s="13">
        <v>14100</v>
      </c>
      <c r="O47" s="39"/>
      <c r="P47" s="32"/>
    </row>
    <row r="48" spans="1:16" ht="51.75" thickBot="1" x14ac:dyDescent="0.3">
      <c r="A48" s="54"/>
      <c r="B48" s="24" t="s">
        <v>129</v>
      </c>
      <c r="C48" s="28" t="s">
        <v>134</v>
      </c>
      <c r="D48" s="24" t="s">
        <v>135</v>
      </c>
      <c r="E48" s="22" t="s">
        <v>22</v>
      </c>
      <c r="F48" s="26" t="s">
        <v>136</v>
      </c>
      <c r="G48" s="6" t="s">
        <v>105</v>
      </c>
      <c r="H48" s="22">
        <v>5</v>
      </c>
      <c r="I48" s="18">
        <v>305036.52</v>
      </c>
      <c r="J48" s="17">
        <v>0</v>
      </c>
      <c r="K48" s="13">
        <v>0</v>
      </c>
      <c r="L48" s="11">
        <f t="shared" si="0"/>
        <v>0</v>
      </c>
      <c r="M48" s="12" t="s">
        <v>25</v>
      </c>
      <c r="N48" s="13">
        <v>15383</v>
      </c>
      <c r="O48" s="39"/>
      <c r="P48" s="32"/>
    </row>
    <row r="49" spans="1:16" ht="51.75" thickBot="1" x14ac:dyDescent="0.3">
      <c r="A49" s="55"/>
      <c r="B49" s="24" t="s">
        <v>129</v>
      </c>
      <c r="C49" s="28" t="s">
        <v>137</v>
      </c>
      <c r="D49" s="24" t="s">
        <v>138</v>
      </c>
      <c r="E49" s="22" t="s">
        <v>22</v>
      </c>
      <c r="F49" s="26" t="s">
        <v>139</v>
      </c>
      <c r="G49" s="6" t="s">
        <v>140</v>
      </c>
      <c r="H49" s="22">
        <v>100</v>
      </c>
      <c r="I49" s="18">
        <v>696061.48</v>
      </c>
      <c r="J49" s="17">
        <v>80</v>
      </c>
      <c r="K49" s="27">
        <v>31721.360000000001</v>
      </c>
      <c r="L49" s="11">
        <f t="shared" si="0"/>
        <v>0.8</v>
      </c>
      <c r="M49" s="12" t="s">
        <v>25</v>
      </c>
      <c r="N49" s="13">
        <v>12120</v>
      </c>
      <c r="O49" s="39"/>
      <c r="P49" s="32"/>
    </row>
    <row r="50" spans="1:16" ht="39" thickBot="1" x14ac:dyDescent="0.3">
      <c r="A50" s="53" t="s">
        <v>18</v>
      </c>
      <c r="B50" s="24" t="s">
        <v>141</v>
      </c>
      <c r="C50" s="28" t="s">
        <v>142</v>
      </c>
      <c r="D50" s="24" t="s">
        <v>143</v>
      </c>
      <c r="E50" s="22" t="s">
        <v>22</v>
      </c>
      <c r="F50" s="26" t="s">
        <v>144</v>
      </c>
      <c r="G50" s="6" t="s">
        <v>145</v>
      </c>
      <c r="H50" s="22">
        <v>100</v>
      </c>
      <c r="I50" s="18">
        <v>1870416.24</v>
      </c>
      <c r="J50" s="17">
        <v>65</v>
      </c>
      <c r="K50" s="18">
        <v>4094257.06</v>
      </c>
      <c r="L50" s="11">
        <f t="shared" si="0"/>
        <v>0.65</v>
      </c>
      <c r="M50" s="15" t="s">
        <v>146</v>
      </c>
      <c r="N50" s="13">
        <v>30</v>
      </c>
      <c r="O50" s="39"/>
      <c r="P50" s="32"/>
    </row>
    <row r="51" spans="1:16" ht="48.75" thickBot="1" x14ac:dyDescent="0.3">
      <c r="A51" s="54"/>
      <c r="B51" s="24" t="s">
        <v>147</v>
      </c>
      <c r="C51" s="28" t="s">
        <v>148</v>
      </c>
      <c r="D51" s="24" t="s">
        <v>149</v>
      </c>
      <c r="E51" s="22" t="s">
        <v>62</v>
      </c>
      <c r="F51" s="26" t="s">
        <v>150</v>
      </c>
      <c r="G51" s="6" t="s">
        <v>151</v>
      </c>
      <c r="H51" s="22">
        <v>3</v>
      </c>
      <c r="I51" s="18">
        <v>9461119</v>
      </c>
      <c r="J51" s="17">
        <v>3</v>
      </c>
      <c r="K51" s="18">
        <v>11477034.5</v>
      </c>
      <c r="L51" s="11">
        <f t="shared" si="0"/>
        <v>1</v>
      </c>
      <c r="M51" s="12" t="s">
        <v>70</v>
      </c>
      <c r="N51" s="13">
        <v>15383</v>
      </c>
      <c r="O51" s="39"/>
      <c r="P51" s="32"/>
    </row>
    <row r="52" spans="1:16" ht="51.75" thickBot="1" x14ac:dyDescent="0.3">
      <c r="A52" s="54"/>
      <c r="B52" s="24" t="s">
        <v>152</v>
      </c>
      <c r="C52" s="28" t="s">
        <v>153</v>
      </c>
      <c r="D52" s="24" t="s">
        <v>154</v>
      </c>
      <c r="E52" s="22" t="s">
        <v>22</v>
      </c>
      <c r="F52" s="26" t="s">
        <v>155</v>
      </c>
      <c r="G52" s="6" t="s">
        <v>44</v>
      </c>
      <c r="H52" s="22">
        <v>100</v>
      </c>
      <c r="I52" s="18">
        <v>1675684.06</v>
      </c>
      <c r="J52" s="17">
        <v>100</v>
      </c>
      <c r="K52" s="18">
        <v>2621255.73</v>
      </c>
      <c r="L52" s="11">
        <f t="shared" si="0"/>
        <v>1</v>
      </c>
      <c r="M52" s="12" t="s">
        <v>70</v>
      </c>
      <c r="N52" s="13">
        <v>2500</v>
      </c>
      <c r="O52" s="39"/>
      <c r="P52" s="32"/>
    </row>
    <row r="53" spans="1:16" ht="90" thickBot="1" x14ac:dyDescent="0.3">
      <c r="A53" s="54"/>
      <c r="B53" s="24" t="s">
        <v>156</v>
      </c>
      <c r="C53" s="28" t="s">
        <v>157</v>
      </c>
      <c r="D53" s="24" t="s">
        <v>158</v>
      </c>
      <c r="E53" s="22" t="s">
        <v>22</v>
      </c>
      <c r="F53" s="6" t="s">
        <v>159</v>
      </c>
      <c r="G53" s="6" t="s">
        <v>160</v>
      </c>
      <c r="H53" s="22">
        <v>4</v>
      </c>
      <c r="I53" s="18">
        <v>386097.65</v>
      </c>
      <c r="J53" s="17">
        <v>2</v>
      </c>
      <c r="K53" s="18">
        <v>273910.89</v>
      </c>
      <c r="L53" s="11">
        <f t="shared" si="0"/>
        <v>0.5</v>
      </c>
      <c r="M53" s="12" t="s">
        <v>25</v>
      </c>
      <c r="N53" s="13">
        <v>15383</v>
      </c>
      <c r="O53" s="39"/>
      <c r="P53" s="32"/>
    </row>
    <row r="54" spans="1:16" ht="51.75" thickBot="1" x14ac:dyDescent="0.3">
      <c r="A54" s="54"/>
      <c r="B54" s="24" t="s">
        <v>161</v>
      </c>
      <c r="C54" s="28" t="s">
        <v>162</v>
      </c>
      <c r="D54" s="24" t="s">
        <v>163</v>
      </c>
      <c r="E54" s="22" t="s">
        <v>22</v>
      </c>
      <c r="F54" s="26" t="s">
        <v>164</v>
      </c>
      <c r="G54" s="6" t="s">
        <v>165</v>
      </c>
      <c r="H54" s="22">
        <v>100</v>
      </c>
      <c r="I54" s="18">
        <v>199492.65</v>
      </c>
      <c r="J54" s="17">
        <v>84</v>
      </c>
      <c r="K54" s="18">
        <v>289261.65999999997</v>
      </c>
      <c r="L54" s="11">
        <f t="shared" si="0"/>
        <v>0.84</v>
      </c>
      <c r="M54" s="12" t="s">
        <v>25</v>
      </c>
      <c r="N54" s="13">
        <v>15383</v>
      </c>
      <c r="O54" s="39"/>
      <c r="P54" s="32"/>
    </row>
    <row r="55" spans="1:16" ht="51.75" thickBot="1" x14ac:dyDescent="0.3">
      <c r="A55" s="54"/>
      <c r="B55" s="24" t="s">
        <v>166</v>
      </c>
      <c r="C55" s="28" t="s">
        <v>167</v>
      </c>
      <c r="D55" s="24" t="s">
        <v>168</v>
      </c>
      <c r="E55" s="22" t="s">
        <v>22</v>
      </c>
      <c r="F55" s="26" t="s">
        <v>169</v>
      </c>
      <c r="G55" s="6" t="s">
        <v>145</v>
      </c>
      <c r="H55" s="22">
        <v>10</v>
      </c>
      <c r="I55" s="18">
        <v>341801.77</v>
      </c>
      <c r="J55" s="17">
        <v>10</v>
      </c>
      <c r="K55" s="18">
        <v>341137.52</v>
      </c>
      <c r="L55" s="11">
        <f t="shared" si="0"/>
        <v>1</v>
      </c>
      <c r="M55" s="12" t="s">
        <v>170</v>
      </c>
      <c r="N55" s="13">
        <v>30</v>
      </c>
      <c r="O55" s="39"/>
      <c r="P55" s="32"/>
    </row>
    <row r="56" spans="1:16" ht="51.75" thickBot="1" x14ac:dyDescent="0.3">
      <c r="A56" s="54"/>
      <c r="B56" s="24" t="s">
        <v>171</v>
      </c>
      <c r="C56" s="28" t="s">
        <v>172</v>
      </c>
      <c r="D56" s="24" t="s">
        <v>173</v>
      </c>
      <c r="E56" s="22" t="s">
        <v>22</v>
      </c>
      <c r="F56" s="26" t="s">
        <v>174</v>
      </c>
      <c r="G56" s="6" t="s">
        <v>175</v>
      </c>
      <c r="H56" s="22">
        <v>100</v>
      </c>
      <c r="I56" s="18">
        <v>646369.4</v>
      </c>
      <c r="J56" s="17">
        <v>100</v>
      </c>
      <c r="K56" s="18">
        <v>624190.42000000004</v>
      </c>
      <c r="L56" s="11">
        <f t="shared" si="0"/>
        <v>1</v>
      </c>
      <c r="M56" s="12" t="s">
        <v>25</v>
      </c>
      <c r="N56" s="13">
        <v>5000</v>
      </c>
      <c r="O56" s="39"/>
      <c r="P56" s="32"/>
    </row>
    <row r="57" spans="1:16" ht="48.75" thickBot="1" x14ac:dyDescent="0.3">
      <c r="A57" s="54"/>
      <c r="B57" s="24" t="s">
        <v>176</v>
      </c>
      <c r="C57" s="28" t="s">
        <v>177</v>
      </c>
      <c r="D57" s="24" t="s">
        <v>178</v>
      </c>
      <c r="E57" s="6" t="s">
        <v>22</v>
      </c>
      <c r="F57" s="26" t="s">
        <v>179</v>
      </c>
      <c r="G57" s="6" t="s">
        <v>180</v>
      </c>
      <c r="H57" s="22">
        <v>100</v>
      </c>
      <c r="I57" s="18">
        <v>400435.21</v>
      </c>
      <c r="J57" s="17">
        <v>60</v>
      </c>
      <c r="K57" s="18">
        <v>653711.34</v>
      </c>
      <c r="L57" s="11">
        <f t="shared" si="0"/>
        <v>0.6</v>
      </c>
      <c r="M57" s="29" t="s">
        <v>181</v>
      </c>
      <c r="N57" s="13">
        <v>200</v>
      </c>
      <c r="O57" s="39"/>
      <c r="P57" s="32"/>
    </row>
    <row r="58" spans="1:16" ht="39" thickBot="1" x14ac:dyDescent="0.3">
      <c r="A58" s="54"/>
      <c r="B58" s="24" t="s">
        <v>182</v>
      </c>
      <c r="C58" s="28" t="s">
        <v>183</v>
      </c>
      <c r="D58" s="24" t="s">
        <v>184</v>
      </c>
      <c r="E58" s="6" t="s">
        <v>22</v>
      </c>
      <c r="F58" s="26" t="s">
        <v>185</v>
      </c>
      <c r="G58" s="6" t="s">
        <v>186</v>
      </c>
      <c r="H58" s="22">
        <v>100</v>
      </c>
      <c r="I58" s="18">
        <v>182074.01</v>
      </c>
      <c r="J58" s="17">
        <v>40</v>
      </c>
      <c r="K58" s="18">
        <v>164106.4</v>
      </c>
      <c r="L58" s="11">
        <f t="shared" si="0"/>
        <v>0.4</v>
      </c>
      <c r="M58" s="12" t="s">
        <v>187</v>
      </c>
      <c r="N58" s="13">
        <v>200</v>
      </c>
      <c r="O58" s="39"/>
      <c r="P58" s="32"/>
    </row>
    <row r="59" spans="1:16" ht="51.75" thickBot="1" x14ac:dyDescent="0.3">
      <c r="A59" s="55"/>
      <c r="B59" s="24" t="s">
        <v>188</v>
      </c>
      <c r="C59" s="28" t="s">
        <v>189</v>
      </c>
      <c r="D59" s="24" t="s">
        <v>190</v>
      </c>
      <c r="E59" s="6" t="s">
        <v>22</v>
      </c>
      <c r="F59" s="26" t="s">
        <v>191</v>
      </c>
      <c r="G59" s="6" t="s">
        <v>192</v>
      </c>
      <c r="H59" s="22">
        <v>5</v>
      </c>
      <c r="I59" s="18">
        <v>310269.03999999998</v>
      </c>
      <c r="J59" s="17">
        <v>4</v>
      </c>
      <c r="K59" s="18">
        <v>511833.47</v>
      </c>
      <c r="L59" s="11">
        <f t="shared" si="0"/>
        <v>0.8</v>
      </c>
      <c r="M59" s="12" t="s">
        <v>70</v>
      </c>
      <c r="N59" s="13">
        <v>2000</v>
      </c>
      <c r="O59" s="39"/>
      <c r="P59" s="32"/>
    </row>
    <row r="60" spans="1:16" ht="51.75" thickBot="1" x14ac:dyDescent="0.3">
      <c r="A60" s="6" t="s">
        <v>18</v>
      </c>
      <c r="B60" s="24" t="s">
        <v>193</v>
      </c>
      <c r="C60" s="28" t="s">
        <v>194</v>
      </c>
      <c r="D60" s="24" t="s">
        <v>154</v>
      </c>
      <c r="E60" s="6" t="s">
        <v>22</v>
      </c>
      <c r="F60" s="26" t="s">
        <v>195</v>
      </c>
      <c r="G60" s="6" t="s">
        <v>122</v>
      </c>
      <c r="H60" s="22">
        <v>3</v>
      </c>
      <c r="I60" s="18">
        <v>197925.35</v>
      </c>
      <c r="J60" s="17">
        <v>2</v>
      </c>
      <c r="K60" s="18">
        <v>103859.74</v>
      </c>
      <c r="L60" s="11">
        <f t="shared" si="0"/>
        <v>0.66666666666666663</v>
      </c>
      <c r="M60" s="12" t="s">
        <v>25</v>
      </c>
      <c r="N60" s="13">
        <v>120</v>
      </c>
      <c r="O60" s="39"/>
      <c r="P60" s="32"/>
    </row>
    <row r="61" spans="1:16" ht="15.75" x14ac:dyDescent="0.25">
      <c r="A61" s="58"/>
      <c r="B61" s="59"/>
      <c r="C61" s="60"/>
      <c r="D61" s="59"/>
      <c r="E61" s="58"/>
      <c r="F61" s="61"/>
      <c r="G61" s="58"/>
      <c r="H61" s="62"/>
      <c r="I61" s="63"/>
      <c r="J61" s="64"/>
      <c r="K61" s="63"/>
      <c r="L61" s="65"/>
      <c r="M61" s="66"/>
      <c r="N61" s="67"/>
      <c r="O61" s="39"/>
      <c r="P61" s="32"/>
    </row>
    <row r="62" spans="1:16" ht="15.75" x14ac:dyDescent="0.25">
      <c r="A62" s="58"/>
      <c r="B62" s="59"/>
      <c r="C62" s="60"/>
      <c r="D62" s="59"/>
      <c r="E62" s="58"/>
      <c r="F62" s="61"/>
      <c r="G62" s="58"/>
      <c r="H62" s="62"/>
      <c r="I62" s="63"/>
      <c r="J62" s="64"/>
      <c r="K62" s="63"/>
      <c r="L62" s="65"/>
      <c r="M62" s="66"/>
      <c r="N62" s="67"/>
      <c r="O62" s="39"/>
      <c r="P62" s="32"/>
    </row>
    <row r="63" spans="1:16" ht="15.75" x14ac:dyDescent="0.25">
      <c r="A63" s="58"/>
      <c r="B63" s="59"/>
      <c r="C63" s="60"/>
      <c r="D63" s="59"/>
      <c r="E63" s="58"/>
      <c r="F63" s="61"/>
      <c r="G63" s="58"/>
      <c r="H63" s="62"/>
      <c r="I63" s="63"/>
      <c r="J63" s="64"/>
      <c r="K63" s="63"/>
      <c r="L63" s="65"/>
      <c r="M63" s="66"/>
      <c r="N63" s="67"/>
      <c r="O63" s="39"/>
      <c r="P63" s="32"/>
    </row>
    <row r="64" spans="1:16" ht="15.75" x14ac:dyDescent="0.25">
      <c r="A64" s="58"/>
      <c r="B64" s="59"/>
      <c r="C64" s="60"/>
      <c r="D64" s="59"/>
      <c r="E64" s="58"/>
      <c r="F64" s="61"/>
      <c r="G64" s="58"/>
      <c r="H64" s="62"/>
      <c r="I64" s="63"/>
      <c r="J64" s="64"/>
      <c r="K64" s="63"/>
      <c r="L64" s="65"/>
      <c r="M64" s="66"/>
      <c r="N64" s="67"/>
      <c r="O64" s="39"/>
      <c r="P64" s="32"/>
    </row>
    <row r="65" spans="1:16" ht="15.75" x14ac:dyDescent="0.25">
      <c r="A65" s="58"/>
      <c r="B65" s="59"/>
      <c r="C65" s="60"/>
      <c r="D65" s="59"/>
      <c r="E65" s="58"/>
      <c r="F65" s="61"/>
      <c r="G65" s="58"/>
      <c r="H65" s="62"/>
      <c r="I65" s="63"/>
      <c r="J65" s="64"/>
      <c r="K65" s="63"/>
      <c r="L65" s="65"/>
      <c r="M65" s="66"/>
      <c r="N65" s="67"/>
      <c r="O65" s="39"/>
      <c r="P65" s="32"/>
    </row>
    <row r="66" spans="1:16" ht="15.75" x14ac:dyDescent="0.25">
      <c r="A66" s="58"/>
      <c r="B66" s="59"/>
      <c r="C66" s="60"/>
      <c r="D66" s="59"/>
      <c r="E66" s="58"/>
      <c r="F66" s="61"/>
      <c r="G66" s="58"/>
      <c r="H66" s="62"/>
      <c r="I66" s="63"/>
      <c r="J66" s="64"/>
      <c r="K66" s="63"/>
      <c r="L66" s="65"/>
      <c r="M66" s="66"/>
      <c r="N66" s="67"/>
      <c r="O66" s="39"/>
      <c r="P66" s="32"/>
    </row>
    <row r="67" spans="1:16" ht="15.75" x14ac:dyDescent="0.25">
      <c r="A67" s="58"/>
      <c r="B67" s="59"/>
      <c r="C67" s="60"/>
      <c r="D67" s="59"/>
      <c r="E67" s="58"/>
      <c r="F67" s="61"/>
      <c r="G67" s="58"/>
      <c r="H67" s="62"/>
      <c r="I67" s="63"/>
      <c r="J67" s="64"/>
      <c r="K67" s="63"/>
      <c r="L67" s="65"/>
      <c r="M67" s="66"/>
      <c r="N67" s="67"/>
      <c r="O67" s="39"/>
      <c r="P67" s="32"/>
    </row>
    <row r="68" spans="1:16" ht="15.75" x14ac:dyDescent="0.25">
      <c r="A68" s="58"/>
      <c r="B68" s="59"/>
      <c r="C68" s="60"/>
      <c r="D68" s="59"/>
      <c r="E68" s="58"/>
      <c r="F68" s="61"/>
      <c r="G68" s="58"/>
      <c r="H68" s="62"/>
      <c r="I68" s="63"/>
      <c r="J68" s="64"/>
      <c r="K68" s="63"/>
      <c r="L68" s="65"/>
      <c r="M68" s="66"/>
      <c r="N68" s="67"/>
      <c r="O68" s="39"/>
      <c r="P68" s="32"/>
    </row>
    <row r="69" spans="1:16" ht="15.75" x14ac:dyDescent="0.25">
      <c r="A69" s="58"/>
      <c r="B69" s="59"/>
      <c r="C69" s="60"/>
      <c r="D69" s="59"/>
      <c r="E69" s="58"/>
      <c r="F69" s="61"/>
      <c r="G69" s="58"/>
      <c r="H69" s="62"/>
      <c r="I69" s="63"/>
      <c r="J69" s="64"/>
      <c r="K69" s="63"/>
      <c r="L69" s="65"/>
      <c r="M69" s="66"/>
      <c r="N69" s="67"/>
      <c r="O69" s="39"/>
      <c r="P69" s="32"/>
    </row>
    <row r="70" spans="1:16" ht="15.75" x14ac:dyDescent="0.25">
      <c r="A70" s="58"/>
      <c r="B70" s="59"/>
      <c r="C70" s="60"/>
      <c r="D70" s="59"/>
      <c r="E70" s="58"/>
      <c r="F70" s="61"/>
      <c r="G70" s="58"/>
      <c r="H70" s="62"/>
      <c r="I70" s="63"/>
      <c r="J70" s="64"/>
      <c r="K70" s="63"/>
      <c r="L70" s="65"/>
      <c r="M70" s="66"/>
      <c r="N70" s="67"/>
      <c r="O70" s="39"/>
      <c r="P70" s="32"/>
    </row>
    <row r="71" spans="1:16" x14ac:dyDescent="0.25">
      <c r="A71" s="1"/>
      <c r="B71" s="1"/>
      <c r="C71" s="34"/>
      <c r="D71" s="34"/>
      <c r="E71" s="2"/>
      <c r="F71" s="34"/>
      <c r="G71" s="34"/>
      <c r="H71" s="2"/>
      <c r="I71" s="34"/>
      <c r="J71" s="34"/>
      <c r="K71" s="2"/>
      <c r="L71" s="34"/>
      <c r="M71" s="34"/>
      <c r="N71" s="35"/>
      <c r="O71" s="2"/>
    </row>
    <row r="72" spans="1:16" x14ac:dyDescent="0.25">
      <c r="A72" s="1"/>
      <c r="B72" s="1"/>
      <c r="C72" s="34"/>
      <c r="D72" s="34"/>
      <c r="E72" s="2"/>
      <c r="F72" s="34"/>
      <c r="G72" s="34"/>
      <c r="H72" s="2"/>
      <c r="I72" s="47"/>
      <c r="J72" s="47"/>
      <c r="K72" s="2"/>
      <c r="L72" s="47"/>
      <c r="M72" s="47"/>
      <c r="N72" s="35"/>
      <c r="O72" s="2"/>
    </row>
    <row r="73" spans="1:16" x14ac:dyDescent="0.25">
      <c r="A73" s="48" t="s">
        <v>196</v>
      </c>
      <c r="B73" s="48"/>
      <c r="C73" s="48"/>
      <c r="D73" s="48" t="s">
        <v>197</v>
      </c>
      <c r="E73" s="48"/>
      <c r="F73" s="48"/>
      <c r="G73" s="48" t="s">
        <v>198</v>
      </c>
      <c r="H73" s="48"/>
      <c r="I73" s="48"/>
      <c r="J73" s="36"/>
      <c r="K73" s="48" t="s">
        <v>199</v>
      </c>
      <c r="L73" s="48"/>
      <c r="M73" s="48"/>
      <c r="N73" s="37"/>
      <c r="O73" s="2"/>
    </row>
    <row r="74" spans="1:16" x14ac:dyDescent="0.25">
      <c r="A74" s="48" t="s">
        <v>200</v>
      </c>
      <c r="B74" s="48"/>
      <c r="C74" s="48"/>
      <c r="D74" s="48" t="s">
        <v>201</v>
      </c>
      <c r="E74" s="48"/>
      <c r="F74" s="48"/>
      <c r="G74" s="49" t="s">
        <v>202</v>
      </c>
      <c r="H74" s="49"/>
      <c r="I74" s="49"/>
      <c r="J74" s="34"/>
      <c r="K74" s="48" t="s">
        <v>203</v>
      </c>
      <c r="L74" s="48"/>
      <c r="M74" s="48"/>
      <c r="N74" s="2"/>
      <c r="O74" s="2"/>
    </row>
    <row r="75" spans="1:16" x14ac:dyDescent="0.25">
      <c r="A75" s="45" t="s">
        <v>204</v>
      </c>
      <c r="B75" s="45"/>
      <c r="C75" s="45"/>
      <c r="D75" s="45" t="s">
        <v>205</v>
      </c>
      <c r="E75" s="45"/>
      <c r="F75" s="45"/>
      <c r="G75" s="46" t="s">
        <v>206</v>
      </c>
      <c r="H75" s="46"/>
      <c r="I75" s="46"/>
      <c r="J75" s="2"/>
      <c r="K75" s="47" t="s">
        <v>207</v>
      </c>
      <c r="L75" s="48"/>
      <c r="M75" s="48"/>
      <c r="N75" s="2"/>
      <c r="O75" s="2"/>
    </row>
    <row r="76" spans="1:16" x14ac:dyDescent="0.25">
      <c r="A76" s="38"/>
      <c r="B76" s="38"/>
      <c r="C76" s="38"/>
      <c r="D76" s="2"/>
      <c r="E76" s="2"/>
      <c r="F76" s="2"/>
      <c r="G76" s="33"/>
      <c r="H76" s="2"/>
      <c r="I76" s="2"/>
      <c r="J76" s="2"/>
      <c r="K76" s="2"/>
      <c r="L76" s="2"/>
      <c r="M76" s="2"/>
      <c r="N76" s="2"/>
      <c r="O76" s="2"/>
    </row>
    <row r="77" spans="1:16" x14ac:dyDescent="0.25">
      <c r="A77" s="34" t="s">
        <v>208</v>
      </c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</row>
  </sheetData>
  <mergeCells count="34">
    <mergeCell ref="A9:A15"/>
    <mergeCell ref="A16:A23"/>
    <mergeCell ref="A24:A31"/>
    <mergeCell ref="A32:A39"/>
    <mergeCell ref="A2:N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N7"/>
    <mergeCell ref="D75:F75"/>
    <mergeCell ref="G75:I75"/>
    <mergeCell ref="K75:M75"/>
    <mergeCell ref="L72:M72"/>
    <mergeCell ref="A73:C73"/>
    <mergeCell ref="D73:F73"/>
    <mergeCell ref="G73:I73"/>
    <mergeCell ref="K73:M73"/>
    <mergeCell ref="A74:C74"/>
    <mergeCell ref="D74:F74"/>
    <mergeCell ref="G74:I74"/>
    <mergeCell ref="K74:M74"/>
    <mergeCell ref="I72:J72"/>
    <mergeCell ref="A75:C75"/>
    <mergeCell ref="A40:A49"/>
    <mergeCell ref="A50:A59"/>
  </mergeCells>
  <pageMargins left="0.39370078740157483" right="0.43307086614173229" top="0.39370078740157483" bottom="0.39370078740157483" header="0.31496062992125984" footer="0.31496062992125984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</dc:creator>
  <cp:lastModifiedBy>bertha</cp:lastModifiedBy>
  <cp:lastPrinted>2020-01-29T18:30:17Z</cp:lastPrinted>
  <dcterms:created xsi:type="dcterms:W3CDTF">2019-05-02T19:50:32Z</dcterms:created>
  <dcterms:modified xsi:type="dcterms:W3CDTF">2020-01-29T20:18:24Z</dcterms:modified>
</cp:coreProperties>
</file>